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5600" windowHeight="7935" firstSheet="2" activeTab="4"/>
  </bookViews>
  <sheets>
    <sheet name="1. Datos entrada - Motores" sheetId="1" r:id="rId1"/>
    <sheet name="1. Datos entrada Caracteristica" sheetId="2" r:id="rId2"/>
    <sheet name="2. MAE Evaluación general" sheetId="4" r:id="rId3"/>
    <sheet name="3. MAE Sustitución motor" sheetId="5" r:id="rId4"/>
    <sheet name="4. MAE VSD" sheetId="7" r:id="rId5"/>
  </sheets>
  <definedNames>
    <definedName name="_xlnm.Print_Area" localSheetId="0">'1. Datos entrada - Motores'!$A$1:$H$160</definedName>
    <definedName name="_xlnm.Print_Area" localSheetId="2">'2. MAE Evaluación general'!$A$1:$F$171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7" i="5" l="1"/>
  <c r="D37" i="5"/>
  <c r="C168" i="4" l="1"/>
  <c r="C158" i="4" l="1"/>
  <c r="B158" i="4"/>
  <c r="C164" i="4" l="1"/>
  <c r="C166" i="4" s="1"/>
  <c r="C32" i="4"/>
  <c r="D51" i="7" l="1"/>
  <c r="D45" i="7"/>
  <c r="D47" i="7" s="1"/>
  <c r="D53" i="7" s="1"/>
  <c r="D32" i="7"/>
  <c r="D30" i="7"/>
  <c r="D32" i="4"/>
  <c r="E32" i="4" s="1"/>
  <c r="C33" i="4"/>
  <c r="D33" i="4" s="1"/>
  <c r="E33" i="4" s="1"/>
  <c r="C34" i="4"/>
  <c r="D34" i="4" s="1"/>
  <c r="E34" i="4" s="1"/>
  <c r="C35" i="4"/>
  <c r="D35" i="4" s="1"/>
  <c r="E35" i="4" s="1"/>
  <c r="C36" i="4"/>
  <c r="D36" i="4" s="1"/>
  <c r="E36" i="4" s="1"/>
  <c r="C37" i="4"/>
  <c r="D37" i="4" s="1"/>
  <c r="E37" i="4" s="1"/>
  <c r="C38" i="4"/>
  <c r="D38" i="4" s="1"/>
  <c r="E38" i="4" s="1"/>
  <c r="C39" i="4"/>
  <c r="D39" i="4" s="1"/>
  <c r="E39" i="4" s="1"/>
  <c r="C40" i="4"/>
  <c r="D40" i="4" s="1"/>
  <c r="E40" i="4" s="1"/>
  <c r="C41" i="4"/>
  <c r="D41" i="4" s="1"/>
  <c r="E41" i="4" s="1"/>
  <c r="C42" i="4"/>
  <c r="D42" i="4" s="1"/>
  <c r="E42" i="4" s="1"/>
  <c r="C43" i="4"/>
  <c r="D43" i="4" s="1"/>
  <c r="E43" i="4" s="1"/>
  <c r="C44" i="4"/>
  <c r="D44" i="4" s="1"/>
  <c r="E44" i="4" s="1"/>
  <c r="C45" i="4"/>
  <c r="D45" i="4" s="1"/>
  <c r="E45" i="4" s="1"/>
  <c r="C46" i="4"/>
  <c r="D46" i="4" s="1"/>
  <c r="E46" i="4" s="1"/>
  <c r="C47" i="4"/>
  <c r="D47" i="4" s="1"/>
  <c r="E47" i="4" s="1"/>
  <c r="C48" i="4"/>
  <c r="D48" i="4" s="1"/>
  <c r="E48" i="4" s="1"/>
  <c r="C49" i="4"/>
  <c r="D49" i="4" s="1"/>
  <c r="E49" i="4" s="1"/>
  <c r="C50" i="4"/>
  <c r="D50" i="4" s="1"/>
  <c r="E50" i="4" s="1"/>
  <c r="C51" i="4"/>
  <c r="D51" i="4" s="1"/>
  <c r="E51" i="4" s="1"/>
  <c r="B33" i="4"/>
  <c r="B34" i="4"/>
  <c r="B35" i="4"/>
  <c r="B36" i="4"/>
  <c r="B37" i="4"/>
  <c r="B38" i="4"/>
  <c r="B39" i="4"/>
  <c r="B40" i="4"/>
  <c r="B41" i="4"/>
  <c r="B42" i="4"/>
  <c r="B43" i="4"/>
  <c r="B44" i="4"/>
  <c r="B45" i="4"/>
  <c r="B46" i="4"/>
  <c r="B47" i="4"/>
  <c r="B48" i="4"/>
  <c r="B49" i="4"/>
  <c r="B50" i="4"/>
  <c r="B51" i="4"/>
  <c r="B32" i="4"/>
  <c r="D49" i="7" l="1"/>
  <c r="G41" i="5"/>
  <c r="D41" i="5"/>
  <c r="G27" i="5"/>
  <c r="G17" i="5"/>
  <c r="H15" i="5"/>
  <c r="G15" i="5"/>
  <c r="G11" i="5"/>
  <c r="G43" i="5" l="1"/>
  <c r="G45" i="5" s="1"/>
  <c r="G39" i="5"/>
  <c r="G47" i="5" s="1"/>
  <c r="F8" i="4" l="1"/>
  <c r="F9" i="4"/>
  <c r="F10" i="4"/>
  <c r="F11" i="4"/>
  <c r="F12" i="4"/>
  <c r="F13" i="4"/>
  <c r="F14" i="4"/>
  <c r="F15" i="4"/>
  <c r="F16" i="4"/>
  <c r="F17" i="4"/>
  <c r="F18" i="4"/>
  <c r="F19" i="4"/>
  <c r="F20" i="4"/>
  <c r="F21" i="4"/>
  <c r="F22" i="4"/>
  <c r="F23" i="4"/>
  <c r="F24" i="4"/>
  <c r="F25" i="4"/>
  <c r="F26" i="4"/>
  <c r="B114" i="4" l="1"/>
  <c r="C114" i="4" s="1"/>
  <c r="B115" i="4"/>
  <c r="C115" i="4" s="1"/>
  <c r="B116" i="4"/>
  <c r="C116" i="4" s="1"/>
  <c r="B117" i="4"/>
  <c r="C117" i="4" s="1"/>
  <c r="B118" i="4"/>
  <c r="C118" i="4" s="1"/>
  <c r="B119" i="4"/>
  <c r="C119" i="4" s="1"/>
  <c r="B120" i="4"/>
  <c r="C120" i="4" s="1"/>
  <c r="B121" i="4"/>
  <c r="C121" i="4" s="1"/>
  <c r="B122" i="4"/>
  <c r="C122" i="4" s="1"/>
  <c r="B123" i="4"/>
  <c r="C123" i="4" s="1"/>
  <c r="B124" i="4"/>
  <c r="C124" i="4" s="1"/>
  <c r="B125" i="4"/>
  <c r="C125" i="4" s="1"/>
  <c r="B126" i="4"/>
  <c r="C126" i="4" s="1"/>
  <c r="B127" i="4"/>
  <c r="C127" i="4" s="1"/>
  <c r="B128" i="4"/>
  <c r="C128" i="4" s="1"/>
  <c r="B129" i="4"/>
  <c r="C129" i="4" s="1"/>
  <c r="B130" i="4"/>
  <c r="C130" i="4" s="1"/>
  <c r="B131" i="4"/>
  <c r="C131" i="4" s="1"/>
  <c r="B132" i="4"/>
  <c r="C132" i="4" s="1"/>
  <c r="B113" i="4"/>
  <c r="C113" i="4" s="1"/>
  <c r="D87" i="4"/>
  <c r="D88" i="4"/>
  <c r="D89" i="4"/>
  <c r="D90" i="4"/>
  <c r="D91" i="4"/>
  <c r="D92" i="4"/>
  <c r="D93" i="4"/>
  <c r="D94" i="4"/>
  <c r="D95" i="4"/>
  <c r="D96" i="4"/>
  <c r="D97" i="4"/>
  <c r="D98" i="4"/>
  <c r="D99" i="4"/>
  <c r="D100" i="4"/>
  <c r="D101" i="4"/>
  <c r="D102" i="4"/>
  <c r="D103" i="4"/>
  <c r="D104" i="4"/>
  <c r="D105" i="4"/>
  <c r="D86" i="4"/>
  <c r="C103" i="4"/>
  <c r="C104" i="4"/>
  <c r="C105" i="4"/>
  <c r="C102" i="4"/>
  <c r="C101" i="4"/>
  <c r="C100" i="4"/>
  <c r="C99" i="4"/>
  <c r="C98" i="4"/>
  <c r="C97" i="4"/>
  <c r="C96" i="4"/>
  <c r="C95" i="4"/>
  <c r="C94" i="4"/>
  <c r="C93" i="4"/>
  <c r="C92" i="4"/>
  <c r="C91" i="4"/>
  <c r="C90" i="4"/>
  <c r="C89" i="4"/>
  <c r="C88" i="4"/>
  <c r="C87" i="4"/>
  <c r="C86" i="4"/>
  <c r="B87" i="4"/>
  <c r="B88" i="4"/>
  <c r="E88" i="4" s="1"/>
  <c r="B89" i="4"/>
  <c r="B90" i="4"/>
  <c r="E90" i="4" s="1"/>
  <c r="B91" i="4"/>
  <c r="B92" i="4"/>
  <c r="E92" i="4" s="1"/>
  <c r="B93" i="4"/>
  <c r="B94" i="4"/>
  <c r="E94" i="4" s="1"/>
  <c r="B95" i="4"/>
  <c r="B96" i="4"/>
  <c r="E96" i="4" s="1"/>
  <c r="B97" i="4"/>
  <c r="B98" i="4"/>
  <c r="E98" i="4" s="1"/>
  <c r="B99" i="4"/>
  <c r="B100" i="4"/>
  <c r="E100" i="4" s="1"/>
  <c r="B101" i="4"/>
  <c r="B102" i="4"/>
  <c r="E102" i="4" s="1"/>
  <c r="B103" i="4"/>
  <c r="E103" i="4" s="1"/>
  <c r="B104" i="4"/>
  <c r="E104" i="4" s="1"/>
  <c r="B105" i="4"/>
  <c r="E105" i="4" s="1"/>
  <c r="B86" i="4"/>
  <c r="E86" i="4" s="1"/>
  <c r="E60" i="4"/>
  <c r="E61" i="4"/>
  <c r="E62" i="4"/>
  <c r="E63" i="4"/>
  <c r="E64" i="4"/>
  <c r="E65" i="4"/>
  <c r="E66" i="4"/>
  <c r="E67" i="4"/>
  <c r="E68" i="4"/>
  <c r="E69" i="4"/>
  <c r="E70" i="4"/>
  <c r="E71" i="4"/>
  <c r="E72" i="4"/>
  <c r="E73" i="4"/>
  <c r="E74" i="4"/>
  <c r="E75" i="4"/>
  <c r="E76" i="4"/>
  <c r="E77" i="4"/>
  <c r="E78" i="4"/>
  <c r="E59" i="4"/>
  <c r="F7" i="4"/>
  <c r="E8" i="4"/>
  <c r="E9" i="4"/>
  <c r="E10" i="4"/>
  <c r="E11" i="4"/>
  <c r="E12" i="4"/>
  <c r="E13" i="4"/>
  <c r="E14" i="4"/>
  <c r="E15" i="4"/>
  <c r="E16" i="4"/>
  <c r="E17" i="4"/>
  <c r="E18" i="4"/>
  <c r="E19" i="4"/>
  <c r="E20" i="4"/>
  <c r="E21" i="4"/>
  <c r="E22" i="4"/>
  <c r="E23" i="4"/>
  <c r="E24" i="4"/>
  <c r="E25" i="4"/>
  <c r="E26" i="4"/>
  <c r="E7" i="4"/>
  <c r="D7" i="4"/>
  <c r="D8" i="4"/>
  <c r="D9" i="4"/>
  <c r="D10" i="4"/>
  <c r="D11" i="4"/>
  <c r="D12" i="4"/>
  <c r="D13" i="4"/>
  <c r="D14" i="4"/>
  <c r="D15" i="4"/>
  <c r="D16" i="4"/>
  <c r="D17" i="4"/>
  <c r="D18" i="4"/>
  <c r="D19" i="4"/>
  <c r="D20" i="4"/>
  <c r="D21" i="4"/>
  <c r="D22" i="4"/>
  <c r="D23" i="4"/>
  <c r="D24" i="4"/>
  <c r="D25" i="4"/>
  <c r="D26" i="4"/>
  <c r="C8" i="4"/>
  <c r="C9" i="4"/>
  <c r="C10" i="4"/>
  <c r="C11" i="4"/>
  <c r="C12" i="4"/>
  <c r="C13" i="4"/>
  <c r="C14" i="4"/>
  <c r="C15" i="4"/>
  <c r="C16" i="4"/>
  <c r="C17" i="4"/>
  <c r="C18" i="4"/>
  <c r="C19" i="4"/>
  <c r="C20" i="4"/>
  <c r="C21" i="4"/>
  <c r="C22" i="4"/>
  <c r="C23" i="4"/>
  <c r="C24" i="4"/>
  <c r="C25" i="4"/>
  <c r="C26" i="4"/>
  <c r="C7" i="4"/>
  <c r="B8" i="4"/>
  <c r="B9" i="4"/>
  <c r="B10" i="4"/>
  <c r="B11" i="4"/>
  <c r="B12" i="4"/>
  <c r="B13" i="4"/>
  <c r="B14" i="4"/>
  <c r="B15" i="4"/>
  <c r="B16" i="4"/>
  <c r="B17" i="4"/>
  <c r="B18" i="4"/>
  <c r="B19" i="4"/>
  <c r="B20" i="4"/>
  <c r="B21" i="4"/>
  <c r="B22" i="4"/>
  <c r="B23" i="4"/>
  <c r="B24" i="4"/>
  <c r="B25" i="4"/>
  <c r="B26" i="4"/>
  <c r="B7" i="4"/>
  <c r="E99" i="4" l="1"/>
  <c r="E95" i="4"/>
  <c r="E91" i="4"/>
  <c r="E87" i="4"/>
  <c r="E101" i="4"/>
  <c r="E97" i="4"/>
  <c r="E93" i="4"/>
  <c r="E89" i="4"/>
</calcChain>
</file>

<file path=xl/sharedStrings.xml><?xml version="1.0" encoding="utf-8"?>
<sst xmlns="http://schemas.openxmlformats.org/spreadsheetml/2006/main" count="325" uniqueCount="133">
  <si>
    <t>FORMATO DE RECOPILACIÓN DE DATOS</t>
  </si>
  <si>
    <t>Razón social</t>
  </si>
  <si>
    <t>Fecha del taller de Eficiencia Energética</t>
  </si>
  <si>
    <t>Marca</t>
  </si>
  <si>
    <t>Modelo</t>
  </si>
  <si>
    <t>Serie</t>
  </si>
  <si>
    <t>Tipo de servicio</t>
  </si>
  <si>
    <t>Potencia (HP / kW)</t>
  </si>
  <si>
    <t>Nominal</t>
  </si>
  <si>
    <t>Calculada</t>
  </si>
  <si>
    <t>Voltaje (Volts)</t>
  </si>
  <si>
    <t>Medido</t>
  </si>
  <si>
    <t>Corriente (Amps)</t>
  </si>
  <si>
    <t>Factor de potencia (%)</t>
  </si>
  <si>
    <t>Eficiencia (%)</t>
  </si>
  <si>
    <t>Calculado</t>
  </si>
  <si>
    <t>Motor</t>
  </si>
  <si>
    <t>I. Datos de motores</t>
  </si>
  <si>
    <t>Armazon</t>
  </si>
  <si>
    <t>Número de fases</t>
  </si>
  <si>
    <t>Frecuencia (Hz)</t>
  </si>
  <si>
    <t>Factor de servicio</t>
  </si>
  <si>
    <t>Letra de diseño</t>
  </si>
  <si>
    <t>Clase de aislamiento</t>
  </si>
  <si>
    <t>Temperatura de trabajo</t>
  </si>
  <si>
    <t>Medida</t>
  </si>
  <si>
    <t>Medidas</t>
  </si>
  <si>
    <t>Revoluciones por minuto (R.P.M)</t>
  </si>
  <si>
    <t>I. Características de los motores</t>
  </si>
  <si>
    <t>Completar las tablas siguientes con los datos de cada uno de los motores</t>
  </si>
  <si>
    <t>Tipo de arrancador</t>
  </si>
  <si>
    <t>El equipo se encuentra limpio (SI/NO)</t>
  </si>
  <si>
    <t>Tiene algun recubrimiento de pintura (SI/NO)</t>
  </si>
  <si>
    <t>Tipo de acoplamiento</t>
  </si>
  <si>
    <t>Cuenta con base (SI/NO)</t>
  </si>
  <si>
    <t>Cuenta con variador de velocidad (SI/NO)</t>
  </si>
  <si>
    <t>Es de alta eficiencia (SI/NO)</t>
  </si>
  <si>
    <t>Se tiene alineado (SI/NO)</t>
  </si>
  <si>
    <t>Frecuencia del mantenimieto</t>
  </si>
  <si>
    <t>Completar las tablas siguientes con los datos de cada motor</t>
  </si>
  <si>
    <t>Nombre, área, Zona o Máquina</t>
  </si>
  <si>
    <t>SISTEMAS ELECTROMOTRICES</t>
  </si>
  <si>
    <t>La base tiene antivibratorios (SI/NO)</t>
  </si>
  <si>
    <t>Medida de Ahorro de Energía:
EVALUACIÓN GENERAL</t>
  </si>
  <si>
    <t>Ha sido rebobinado (SI/NO)</t>
  </si>
  <si>
    <t>Limpieza</t>
  </si>
  <si>
    <t>Horas de operación / año (hrs)</t>
  </si>
  <si>
    <t>Antigüedad (años)</t>
  </si>
  <si>
    <t>Alineación</t>
  </si>
  <si>
    <t>Bases</t>
  </si>
  <si>
    <t>Frecuencia</t>
  </si>
  <si>
    <t>2/ Reducción de carga</t>
  </si>
  <si>
    <t>Uso</t>
  </si>
  <si>
    <t>Potencia requerida (kW)</t>
  </si>
  <si>
    <t>Potencia del motor (kW)</t>
  </si>
  <si>
    <t>Evaluación</t>
  </si>
  <si>
    <t>Potencia (HP)</t>
  </si>
  <si>
    <t>Hrs funcionamiento / año</t>
  </si>
  <si>
    <t>Completar las columnas en amarillo.</t>
  </si>
  <si>
    <t>En caso de que si se deba analizar la sustitución, utilice la herramienta de la siguiente pestaña.</t>
  </si>
  <si>
    <t>3/ Sustitución de motores</t>
  </si>
  <si>
    <t>4/ Instalación de un variador de frecuencia</t>
  </si>
  <si>
    <t>Evaluar instalación de VSD?</t>
  </si>
  <si>
    <t>Evaluar sustitución?</t>
  </si>
  <si>
    <t>En caso de que si se deba evaluar la instalación de un VSD, utilice la herramienta de la siguiente pestaña.</t>
  </si>
  <si>
    <t>Medida de Ahorro de Energía:
SUSTITUCIÓN DE MOTORES</t>
  </si>
  <si>
    <t>h/día</t>
  </si>
  <si>
    <t>días/año</t>
  </si>
  <si>
    <t>1/ Características generales del motor</t>
  </si>
  <si>
    <t>HP</t>
  </si>
  <si>
    <t>Factor de carga</t>
  </si>
  <si>
    <t>%</t>
  </si>
  <si>
    <t>Potencia</t>
  </si>
  <si>
    <t>Tiempo de funcionamiento</t>
  </si>
  <si>
    <t>Eficiencia</t>
  </si>
  <si>
    <t>2/ Costos de inversión</t>
  </si>
  <si>
    <t>$</t>
  </si>
  <si>
    <t>Costo de mano de obra para instalación</t>
  </si>
  <si>
    <t>Inversión total</t>
  </si>
  <si>
    <t>Precio del motor:</t>
  </si>
  <si>
    <t>Costo promedio del kWh eléctrico</t>
  </si>
  <si>
    <t>$/kWh</t>
  </si>
  <si>
    <t>3/ Precio de electricidad</t>
  </si>
  <si>
    <t>Consumo de energía anual</t>
  </si>
  <si>
    <t>Ahorro de energía eléctrica</t>
  </si>
  <si>
    <t>Costo de energía eléctrica</t>
  </si>
  <si>
    <t>Ahorro económico</t>
  </si>
  <si>
    <t>Tiempo de retorno de inversión</t>
  </si>
  <si>
    <t>Emisiones anuales de CO2 evitadas:</t>
  </si>
  <si>
    <t>Factor de emisión de electricidad considerado</t>
  </si>
  <si>
    <t>kWh/año</t>
  </si>
  <si>
    <t>$/año</t>
  </si>
  <si>
    <t>kgCO2e/kWh</t>
  </si>
  <si>
    <t>años</t>
  </si>
  <si>
    <r>
      <t>kgCO</t>
    </r>
    <r>
      <rPr>
        <b/>
        <vertAlign val="subscript"/>
        <sz val="11"/>
        <color rgb="FFFF0000"/>
        <rFont val="Arial"/>
        <family val="2"/>
      </rPr>
      <t>2</t>
    </r>
    <r>
      <rPr>
        <b/>
        <sz val="11"/>
        <color rgb="FFFF0000"/>
        <rFont val="Arial"/>
        <family val="2"/>
      </rPr>
      <t>e/año</t>
    </r>
  </si>
  <si>
    <t xml:space="preserve">Fuente: http://www.geimexico.org/factor.html </t>
  </si>
  <si>
    <t>RPM = 120 x Frecuencia (Hz)/Nº polos.</t>
  </si>
  <si>
    <t>1/ Mantenimiento preventivo adecuado</t>
  </si>
  <si>
    <t>2/ Pérdida de eficiencia</t>
  </si>
  <si>
    <t>Motor rebobinado?</t>
  </si>
  <si>
    <t>Cuantas veces se rebobinó?</t>
  </si>
  <si>
    <t>Cantidad de veces</t>
  </si>
  <si>
    <t>Eficiencia estimada</t>
  </si>
  <si>
    <t>Pérdida de eficiencia</t>
  </si>
  <si>
    <t>Medida de Ahorro de Energía:
INSTALACIÓN VARIADOR DE FRECUENCIA</t>
  </si>
  <si>
    <t>OJO: Esta herramienta de cálculo aplica solamente para motores de corriente alterna síncronos. En motores de corriente alterna asíncronos se produce un desfase entre la velocidad del rotor “real” y “de salida”, el deslizamiento, cuyo valor es de un 5% aproximadamente.</t>
  </si>
  <si>
    <r>
      <t>kW</t>
    </r>
    <r>
      <rPr>
        <b/>
        <vertAlign val="subscript"/>
        <sz val="12"/>
        <color theme="1"/>
        <rFont val="Arial"/>
        <family val="2"/>
      </rPr>
      <t>2</t>
    </r>
    <r>
      <rPr>
        <b/>
        <sz val="12"/>
        <color theme="1"/>
        <rFont val="Arial"/>
        <family val="2"/>
      </rPr>
      <t xml:space="preserve"> = kW</t>
    </r>
    <r>
      <rPr>
        <b/>
        <vertAlign val="subscript"/>
        <sz val="12"/>
        <color theme="1"/>
        <rFont val="Arial"/>
        <family val="2"/>
      </rPr>
      <t>1</t>
    </r>
    <r>
      <rPr>
        <b/>
        <sz val="12"/>
        <color theme="1"/>
        <rFont val="Arial"/>
        <family val="2"/>
      </rPr>
      <t xml:space="preserve"> x (RPM</t>
    </r>
    <r>
      <rPr>
        <b/>
        <vertAlign val="subscript"/>
        <sz val="12"/>
        <color theme="1"/>
        <rFont val="Arial"/>
        <family val="2"/>
      </rPr>
      <t>2</t>
    </r>
    <r>
      <rPr>
        <b/>
        <sz val="12"/>
        <color theme="1"/>
        <rFont val="Arial"/>
        <family val="2"/>
      </rPr>
      <t xml:space="preserve"> / RPM</t>
    </r>
    <r>
      <rPr>
        <b/>
        <vertAlign val="subscript"/>
        <sz val="12"/>
        <color theme="1"/>
        <rFont val="Arial"/>
        <family val="2"/>
      </rPr>
      <t>1</t>
    </r>
    <r>
      <rPr>
        <b/>
        <sz val="12"/>
        <color theme="1"/>
        <rFont val="Arial"/>
        <family val="2"/>
      </rPr>
      <t xml:space="preserve"> )^3</t>
    </r>
  </si>
  <si>
    <t>kW representa la potencia del motor</t>
  </si>
  <si>
    <t>RPM representa las revoluciones por minuto</t>
  </si>
  <si>
    <t>kW</t>
  </si>
  <si>
    <t>Cantidad de polos</t>
  </si>
  <si>
    <t>Motor actual</t>
  </si>
  <si>
    <t>Motor de alta eficiencia</t>
  </si>
  <si>
    <t>Hz</t>
  </si>
  <si>
    <t>RPM</t>
  </si>
  <si>
    <t>Costo de inversión</t>
  </si>
  <si>
    <t>seleccionar la opción</t>
  </si>
  <si>
    <t>2/ Situación con variador de frecuencia</t>
  </si>
  <si>
    <t>3/ Inversión</t>
  </si>
  <si>
    <t>4/ Precio de electricidad</t>
  </si>
  <si>
    <t>5/ Resultados</t>
  </si>
  <si>
    <t xml:space="preserve">Potencia </t>
  </si>
  <si>
    <t xml:space="preserve">Frecuencia </t>
  </si>
  <si>
    <t>Velocidad del rotor</t>
  </si>
  <si>
    <t>Ahorro en demanda</t>
  </si>
  <si>
    <t>Limitar vibraciones</t>
  </si>
  <si>
    <t>4/ Resultados</t>
  </si>
  <si>
    <t>TOTAL</t>
  </si>
  <si>
    <t>Comentarios</t>
  </si>
  <si>
    <t>OJO: Recordar que si recomienda la sustitución del motor por uno de alta eficiencia y además instala un variador de frecuencia en ese mismo motor, debe:
1/ Analizar la sustitución del motor por una de alta eficiencia
2/ Para el análisis de los ahorros por variador de frecuencia, debe ingresar en la herramienta de cálculo la potencia del motor de alta eficiencia.</t>
  </si>
  <si>
    <t>Ahorros energéticos por VSD (kWh)</t>
  </si>
  <si>
    <t>Ahorros energéticos por sustitución por alta eficiencia (kWh)</t>
  </si>
  <si>
    <t>(En caso de desconocer el valor, dividir el costo anual de la electricidad (suma del valor de los 12  últimos recibos de CFE) entre el consumo anual total en kWh (indicado en kWh mensuales en el recibo de CFE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</si>
</sst>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_-&quot;$&quot;* #,##0_-;\-&quot;$&quot;* #,##0_-;_-&quot;$&quot;* &quot;-&quot;??_-;_-@_-"/>
    <numFmt numFmtId="165" formatCode="_-* #,##0_-;\-* #,##0_-;_-* &quot;-&quot;??_-;_-@_-"/>
  </numFmts>
  <fonts count="28" x14ac:knownFonts="1">
    <font>
      <sz val="11"/>
      <color theme="1"/>
      <name val="Calibri"/>
      <family val="2"/>
      <scheme val="minor"/>
    </font>
    <font>
      <sz val="11"/>
      <color theme="1"/>
      <name val="Arial"/>
      <family val="2"/>
    </font>
    <font>
      <b/>
      <sz val="12"/>
      <color theme="1"/>
      <name val="Calibri"/>
      <family val="2"/>
      <scheme val="minor"/>
    </font>
    <font>
      <sz val="12"/>
      <color theme="1"/>
      <name val="Calibri"/>
      <family val="2"/>
      <scheme val="minor"/>
    </font>
    <font>
      <sz val="11"/>
      <color rgb="FFFF0000"/>
      <name val="Calibri"/>
      <family val="2"/>
      <scheme val="minor"/>
    </font>
    <font>
      <b/>
      <sz val="14"/>
      <color theme="1"/>
      <name val="Arial"/>
      <family val="2"/>
    </font>
    <font>
      <b/>
      <sz val="12"/>
      <color theme="1"/>
      <name val="Arial"/>
      <family val="2"/>
    </font>
    <font>
      <b/>
      <u/>
      <sz val="12"/>
      <color theme="1"/>
      <name val="Arial"/>
      <family val="2"/>
    </font>
    <font>
      <u/>
      <sz val="11"/>
      <color theme="1"/>
      <name val="Arial"/>
      <family val="2"/>
    </font>
    <font>
      <sz val="10"/>
      <name val="Arial"/>
      <family val="2"/>
    </font>
    <font>
      <b/>
      <sz val="14"/>
      <name val="Arial"/>
      <family val="2"/>
    </font>
    <font>
      <b/>
      <sz val="11"/>
      <color theme="1"/>
      <name val="Arial"/>
      <family val="2"/>
    </font>
    <font>
      <i/>
      <sz val="11"/>
      <color rgb="FF0070C0"/>
      <name val="Arial"/>
      <family val="2"/>
    </font>
    <font>
      <sz val="11"/>
      <color theme="1"/>
      <name val="Calibri"/>
      <family val="2"/>
      <scheme val="minor"/>
    </font>
    <font>
      <b/>
      <sz val="11"/>
      <name val="Arial"/>
      <family val="2"/>
    </font>
    <font>
      <sz val="11"/>
      <name val="Arial"/>
      <family val="2"/>
    </font>
    <font>
      <b/>
      <sz val="11"/>
      <color rgb="FFFF0000"/>
      <name val="Arial"/>
      <family val="2"/>
    </font>
    <font>
      <sz val="11"/>
      <name val="Calibri"/>
      <family val="2"/>
      <scheme val="minor"/>
    </font>
    <font>
      <sz val="11"/>
      <color theme="0"/>
      <name val="Arial"/>
      <family val="2"/>
    </font>
    <font>
      <i/>
      <sz val="11"/>
      <name val="Arial"/>
      <family val="2"/>
    </font>
    <font>
      <i/>
      <sz val="9"/>
      <name val="Arial"/>
      <family val="2"/>
    </font>
    <font>
      <i/>
      <sz val="10"/>
      <name val="Arial"/>
      <family val="2"/>
    </font>
    <font>
      <i/>
      <sz val="9"/>
      <color theme="1"/>
      <name val="Arial"/>
      <family val="2"/>
    </font>
    <font>
      <b/>
      <vertAlign val="subscript"/>
      <sz val="11"/>
      <color rgb="FFFF0000"/>
      <name val="Arial"/>
      <family val="2"/>
    </font>
    <font>
      <b/>
      <sz val="9"/>
      <color rgb="FF0070C0"/>
      <name val="Arial"/>
      <family val="2"/>
    </font>
    <font>
      <b/>
      <sz val="11"/>
      <color rgb="FFFF0000"/>
      <name val="Calibri"/>
      <family val="2"/>
      <scheme val="minor"/>
    </font>
    <font>
      <b/>
      <vertAlign val="subscript"/>
      <sz val="12"/>
      <color theme="1"/>
      <name val="Arial"/>
      <family val="2"/>
    </font>
    <font>
      <i/>
      <sz val="11"/>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bottom/>
      <diagonal/>
    </border>
    <border>
      <left/>
      <right/>
      <top style="medium">
        <color indexed="64"/>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0" fontId="9" fillId="0" borderId="0"/>
    <xf numFmtId="43" fontId="13" fillId="0" borderId="0" applyFont="0" applyFill="0" applyBorder="0" applyAlignment="0" applyProtection="0"/>
    <xf numFmtId="44" fontId="13" fillId="0" borderId="0" applyFont="0" applyFill="0" applyBorder="0" applyAlignment="0" applyProtection="0"/>
    <xf numFmtId="9" fontId="13" fillId="0" borderId="0" applyFont="0" applyFill="0" applyBorder="0" applyAlignment="0" applyProtection="0"/>
  </cellStyleXfs>
  <cellXfs count="154">
    <xf numFmtId="0" fontId="0" fillId="0" borderId="0" xfId="0"/>
    <xf numFmtId="0" fontId="0" fillId="2" borderId="0" xfId="0" applyFill="1"/>
    <xf numFmtId="0" fontId="2" fillId="2" borderId="0" xfId="0" applyFont="1" applyFill="1"/>
    <xf numFmtId="0" fontId="0" fillId="0" borderId="0" xfId="0"/>
    <xf numFmtId="0" fontId="3" fillId="2" borderId="0" xfId="0" applyFont="1" applyFill="1"/>
    <xf numFmtId="0" fontId="3" fillId="0" borderId="0" xfId="0" applyFont="1"/>
    <xf numFmtId="0" fontId="3" fillId="2" borderId="0" xfId="0" applyFont="1" applyFill="1" applyBorder="1" applyAlignment="1">
      <alignment horizontal="center"/>
    </xf>
    <xf numFmtId="0" fontId="0" fillId="0" borderId="0" xfId="0"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1" fillId="2" borderId="0" xfId="0" applyFont="1" applyFill="1"/>
    <xf numFmtId="0" fontId="1" fillId="2" borderId="3" xfId="0" applyFont="1" applyFill="1" applyBorder="1"/>
    <xf numFmtId="0" fontId="1" fillId="2" borderId="0" xfId="0" applyFont="1" applyFill="1" applyBorder="1"/>
    <xf numFmtId="0" fontId="1" fillId="2" borderId="3" xfId="0" applyFont="1" applyFill="1" applyBorder="1" applyAlignment="1">
      <alignment horizontal="center" vertical="center"/>
    </xf>
    <xf numFmtId="0" fontId="1" fillId="2" borderId="3" xfId="0" applyFont="1" applyFill="1" applyBorder="1" applyAlignment="1"/>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0" fillId="0" borderId="15" xfId="0" applyBorder="1"/>
    <xf numFmtId="0" fontId="0" fillId="0" borderId="16" xfId="0" applyBorder="1"/>
    <xf numFmtId="0" fontId="0" fillId="0" borderId="14" xfId="0" applyBorder="1"/>
    <xf numFmtId="0" fontId="0" fillId="0" borderId="19" xfId="0" applyBorder="1"/>
    <xf numFmtId="0" fontId="0" fillId="0" borderId="20" xfId="0" applyBorder="1"/>
    <xf numFmtId="0" fontId="0" fillId="0" borderId="8" xfId="0" applyBorder="1"/>
    <xf numFmtId="0" fontId="0" fillId="0" borderId="23" xfId="0" applyBorder="1"/>
    <xf numFmtId="0" fontId="0" fillId="0" borderId="25" xfId="0" applyBorder="1"/>
    <xf numFmtId="0" fontId="0" fillId="0" borderId="26" xfId="0" applyBorder="1"/>
    <xf numFmtId="0" fontId="1" fillId="3" borderId="19"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0" fillId="0" borderId="32" xfId="0" applyBorder="1"/>
    <xf numFmtId="0" fontId="0" fillId="2" borderId="14" xfId="0" applyFill="1" applyBorder="1"/>
    <xf numFmtId="0" fontId="0" fillId="2" borderId="19" xfId="0" applyFill="1" applyBorder="1"/>
    <xf numFmtId="0" fontId="1" fillId="2" borderId="0" xfId="0" applyFont="1" applyFill="1" applyAlignment="1"/>
    <xf numFmtId="0" fontId="1" fillId="2" borderId="1" xfId="0" applyFont="1" applyFill="1" applyBorder="1" applyAlignment="1"/>
    <xf numFmtId="0" fontId="0" fillId="0" borderId="0" xfId="0" applyFill="1" applyBorder="1"/>
    <xf numFmtId="0" fontId="1" fillId="3" borderId="33" xfId="0" applyFont="1" applyFill="1" applyBorder="1" applyAlignment="1">
      <alignment horizontal="center" vertical="center" wrapText="1"/>
    </xf>
    <xf numFmtId="0" fontId="0" fillId="2" borderId="34" xfId="0" applyFill="1" applyBorder="1"/>
    <xf numFmtId="0" fontId="0" fillId="2" borderId="35" xfId="0" applyFill="1" applyBorder="1"/>
    <xf numFmtId="0" fontId="0" fillId="2" borderId="3" xfId="0" applyFill="1" applyBorder="1"/>
    <xf numFmtId="0" fontId="0" fillId="2" borderId="3" xfId="0" applyFill="1" applyBorder="1" applyAlignment="1">
      <alignment wrapText="1"/>
    </xf>
    <xf numFmtId="0" fontId="1" fillId="4" borderId="3" xfId="0" applyFont="1" applyFill="1" applyBorder="1" applyAlignment="1">
      <alignment horizontal="center" vertical="center"/>
    </xf>
    <xf numFmtId="0" fontId="12" fillId="2" borderId="0" xfId="0" applyFont="1" applyFill="1"/>
    <xf numFmtId="0" fontId="1" fillId="3" borderId="4" xfId="0" applyFont="1" applyFill="1" applyBorder="1" applyAlignment="1">
      <alignment horizontal="center" vertical="center" wrapText="1"/>
    </xf>
    <xf numFmtId="0" fontId="11" fillId="2" borderId="0" xfId="0" applyFont="1" applyFill="1" applyAlignment="1">
      <alignment horizontal="left" vertical="center"/>
    </xf>
    <xf numFmtId="0" fontId="0" fillId="2" borderId="4" xfId="0" applyFill="1" applyBorder="1" applyAlignment="1">
      <alignment horizontal="center" vertical="center"/>
    </xf>
    <xf numFmtId="0" fontId="1" fillId="2" borderId="6" xfId="0" applyFont="1" applyFill="1" applyBorder="1" applyAlignment="1">
      <alignment horizontal="center" vertical="center" wrapText="1"/>
    </xf>
    <xf numFmtId="0" fontId="0" fillId="2" borderId="6" xfId="0" applyFill="1" applyBorder="1" applyAlignment="1">
      <alignment horizontal="center" vertical="center"/>
    </xf>
    <xf numFmtId="0" fontId="1" fillId="2" borderId="4" xfId="0" applyFont="1" applyFill="1" applyBorder="1" applyAlignment="1">
      <alignment horizontal="center" vertical="center"/>
    </xf>
    <xf numFmtId="0" fontId="0" fillId="2" borderId="6" xfId="0" applyFill="1" applyBorder="1"/>
    <xf numFmtId="0" fontId="11" fillId="2" borderId="0" xfId="0" applyFont="1" applyFill="1" applyAlignment="1">
      <alignment vertical="center"/>
    </xf>
    <xf numFmtId="0" fontId="1" fillId="2" borderId="0" xfId="0" applyFont="1" applyFill="1" applyBorder="1" applyAlignment="1">
      <alignment horizontal="center" vertical="center"/>
    </xf>
    <xf numFmtId="0" fontId="0" fillId="2" borderId="0" xfId="0" applyFill="1" applyBorder="1"/>
    <xf numFmtId="0" fontId="0" fillId="2" borderId="0" xfId="0" applyFill="1" applyBorder="1" applyAlignment="1">
      <alignment wrapText="1"/>
    </xf>
    <xf numFmtId="0" fontId="10" fillId="2" borderId="0" xfId="1" applyFont="1" applyFill="1" applyAlignment="1">
      <alignment vertical="center" wrapText="1"/>
    </xf>
    <xf numFmtId="0" fontId="15" fillId="2" borderId="0" xfId="1" applyFont="1" applyFill="1"/>
    <xf numFmtId="0" fontId="14" fillId="4" borderId="1" xfId="1" applyFont="1" applyFill="1" applyBorder="1" applyAlignment="1" applyProtection="1">
      <alignment horizontal="center"/>
      <protection locked="0"/>
    </xf>
    <xf numFmtId="0" fontId="17" fillId="0" borderId="0" xfId="0" applyFont="1" applyFill="1"/>
    <xf numFmtId="0" fontId="14" fillId="0" borderId="0" xfId="1" applyFont="1" applyFill="1" applyAlignment="1">
      <alignment vertical="center"/>
    </xf>
    <xf numFmtId="0" fontId="0" fillId="4" borderId="1" xfId="0" applyFill="1" applyBorder="1"/>
    <xf numFmtId="0" fontId="0" fillId="2" borderId="1" xfId="0" applyFill="1" applyBorder="1"/>
    <xf numFmtId="0" fontId="15" fillId="2" borderId="6" xfId="1" applyFont="1" applyFill="1" applyBorder="1"/>
    <xf numFmtId="0" fontId="15" fillId="2" borderId="0" xfId="1" applyFont="1" applyFill="1" applyAlignment="1">
      <alignment horizontal="center"/>
    </xf>
    <xf numFmtId="0" fontId="18" fillId="2" borderId="0" xfId="1" applyFont="1" applyFill="1"/>
    <xf numFmtId="0" fontId="15" fillId="2" borderId="0" xfId="1" applyFont="1" applyFill="1" applyAlignment="1">
      <alignment horizontal="left"/>
    </xf>
    <xf numFmtId="0" fontId="15" fillId="2" borderId="6" xfId="1" applyFont="1" applyFill="1" applyBorder="1" applyAlignment="1">
      <alignment horizontal="center"/>
    </xf>
    <xf numFmtId="0" fontId="18" fillId="2" borderId="6" xfId="1" applyFont="1" applyFill="1" applyBorder="1" applyAlignment="1">
      <alignment horizontal="center"/>
    </xf>
    <xf numFmtId="164" fontId="0" fillId="4" borderId="1" xfId="3" applyNumberFormat="1" applyFont="1" applyFill="1" applyBorder="1"/>
    <xf numFmtId="0" fontId="19" fillId="2" borderId="6" xfId="1" applyFont="1" applyFill="1" applyBorder="1" applyAlignment="1">
      <alignment horizontal="center"/>
    </xf>
    <xf numFmtId="0" fontId="11" fillId="2" borderId="0" xfId="0" applyFont="1" applyFill="1" applyAlignment="1">
      <alignment horizontal="center"/>
    </xf>
    <xf numFmtId="0" fontId="16" fillId="2" borderId="0" xfId="1" applyFont="1" applyFill="1"/>
    <xf numFmtId="0" fontId="9" fillId="2" borderId="0" xfId="1" applyFill="1"/>
    <xf numFmtId="0" fontId="16" fillId="2" borderId="0" xfId="1" applyFont="1" applyFill="1" applyBorder="1"/>
    <xf numFmtId="0" fontId="21" fillId="2" borderId="0" xfId="1" applyFont="1" applyFill="1" applyBorder="1" applyAlignment="1">
      <alignment wrapText="1"/>
    </xf>
    <xf numFmtId="0" fontId="1" fillId="2" borderId="6" xfId="0" applyFont="1" applyFill="1" applyBorder="1"/>
    <xf numFmtId="0" fontId="16" fillId="2" borderId="0" xfId="0" applyFont="1" applyFill="1"/>
    <xf numFmtId="165" fontId="16" fillId="2" borderId="0" xfId="2" applyNumberFormat="1" applyFont="1" applyFill="1"/>
    <xf numFmtId="165" fontId="1" fillId="0" borderId="1" xfId="2" applyNumberFormat="1" applyFont="1" applyFill="1" applyBorder="1"/>
    <xf numFmtId="165" fontId="1" fillId="2" borderId="1" xfId="0" applyNumberFormat="1" applyFont="1" applyFill="1" applyBorder="1"/>
    <xf numFmtId="0" fontId="22" fillId="2" borderId="0" xfId="0" applyFont="1" applyFill="1"/>
    <xf numFmtId="0" fontId="24" fillId="0" borderId="0" xfId="0" applyFont="1"/>
    <xf numFmtId="0" fontId="16" fillId="2" borderId="0" xfId="1" applyFont="1" applyFill="1" applyBorder="1" applyAlignment="1">
      <alignment vertical="justify" wrapText="1"/>
    </xf>
    <xf numFmtId="9" fontId="0" fillId="2" borderId="0" xfId="0" applyNumberFormat="1" applyFill="1" applyBorder="1"/>
    <xf numFmtId="9" fontId="0" fillId="0" borderId="14" xfId="4" applyFont="1" applyBorder="1"/>
    <xf numFmtId="9" fontId="0" fillId="0" borderId="19" xfId="4" applyFont="1" applyBorder="1"/>
    <xf numFmtId="9" fontId="0" fillId="0" borderId="16" xfId="4" applyFont="1" applyBorder="1"/>
    <xf numFmtId="9" fontId="0" fillId="0" borderId="32" xfId="4" applyFont="1" applyBorder="1"/>
    <xf numFmtId="9" fontId="0" fillId="2" borderId="3" xfId="4" applyFont="1" applyFill="1" applyBorder="1" applyAlignment="1">
      <alignment horizontal="center"/>
    </xf>
    <xf numFmtId="0" fontId="0" fillId="2" borderId="3" xfId="0" applyFill="1" applyBorder="1" applyAlignment="1">
      <alignment horizontal="center"/>
    </xf>
    <xf numFmtId="0" fontId="0" fillId="2" borderId="3" xfId="0" applyFill="1" applyBorder="1" applyAlignment="1">
      <alignment horizontal="center" vertical="center"/>
    </xf>
    <xf numFmtId="0" fontId="1" fillId="3" borderId="3" xfId="0" applyFont="1" applyFill="1" applyBorder="1" applyAlignment="1">
      <alignment horizontal="center" vertical="center"/>
    </xf>
    <xf numFmtId="0" fontId="15" fillId="0" borderId="0" xfId="0" applyFont="1" applyAlignment="1">
      <alignment horizontal="justify" vertical="center" wrapText="1"/>
    </xf>
    <xf numFmtId="0" fontId="15" fillId="2" borderId="0" xfId="0" applyFont="1" applyFill="1"/>
    <xf numFmtId="0" fontId="11" fillId="2" borderId="0" xfId="0" applyFont="1" applyFill="1" applyAlignment="1">
      <alignment horizontal="center" wrapText="1"/>
    </xf>
    <xf numFmtId="0" fontId="15" fillId="2" borderId="0" xfId="1" applyFont="1" applyFill="1" applyBorder="1"/>
    <xf numFmtId="164" fontId="0" fillId="2" borderId="1" xfId="3" applyNumberFormat="1" applyFont="1" applyFill="1" applyBorder="1"/>
    <xf numFmtId="44" fontId="0" fillId="4" borderId="1" xfId="3" applyFont="1" applyFill="1" applyBorder="1"/>
    <xf numFmtId="0" fontId="15" fillId="2" borderId="0" xfId="1" applyFont="1" applyFill="1" applyBorder="1" applyAlignment="1">
      <alignment horizontal="center"/>
    </xf>
    <xf numFmtId="0" fontId="19" fillId="2" borderId="0" xfId="1" applyFont="1" applyFill="1" applyBorder="1" applyAlignment="1">
      <alignment horizontal="center"/>
    </xf>
    <xf numFmtId="165" fontId="1" fillId="0" borderId="0" xfId="2" applyNumberFormat="1" applyFont="1" applyFill="1" applyBorder="1"/>
    <xf numFmtId="165" fontId="16" fillId="2" borderId="0" xfId="2" applyNumberFormat="1" applyFont="1" applyFill="1" applyBorder="1"/>
    <xf numFmtId="0" fontId="14" fillId="2" borderId="0" xfId="1" applyFont="1" applyFill="1" applyAlignment="1">
      <alignment horizontal="left" vertical="center"/>
    </xf>
    <xf numFmtId="0" fontId="14" fillId="2" borderId="0" xfId="1" applyFont="1" applyFill="1" applyBorder="1" applyAlignment="1" applyProtection="1">
      <alignment horizontal="center"/>
      <protection locked="0"/>
    </xf>
    <xf numFmtId="0" fontId="14" fillId="2" borderId="1" xfId="1" applyFont="1" applyFill="1" applyBorder="1" applyAlignment="1" applyProtection="1">
      <alignment horizontal="center"/>
      <protection locked="0"/>
    </xf>
    <xf numFmtId="0" fontId="27" fillId="2" borderId="0" xfId="0" applyFont="1" applyFill="1"/>
    <xf numFmtId="165" fontId="1" fillId="2" borderId="0" xfId="2" applyNumberFormat="1" applyFont="1" applyFill="1" applyBorder="1"/>
    <xf numFmtId="0" fontId="1" fillId="2" borderId="0" xfId="0" applyNumberFormat="1" applyFont="1" applyFill="1"/>
    <xf numFmtId="0" fontId="0" fillId="4" borderId="3" xfId="0" applyFill="1" applyBorder="1"/>
    <xf numFmtId="0" fontId="11" fillId="2" borderId="3" xfId="0" applyFont="1" applyFill="1" applyBorder="1" applyAlignment="1">
      <alignment horizontal="center" vertical="center"/>
    </xf>
    <xf numFmtId="0" fontId="20" fillId="2" borderId="0" xfId="1" applyFont="1" applyFill="1" applyAlignment="1">
      <alignment vertical="top" wrapText="1"/>
    </xf>
    <xf numFmtId="165" fontId="1" fillId="2" borderId="0" xfId="0" applyNumberFormat="1" applyFont="1" applyFill="1"/>
    <xf numFmtId="0" fontId="11" fillId="3" borderId="0" xfId="0" applyFont="1" applyFill="1" applyAlignment="1">
      <alignment vertical="center"/>
    </xf>
    <xf numFmtId="0" fontId="1" fillId="3" borderId="9"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24"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27"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11" xfId="0" applyFont="1" applyFill="1" applyBorder="1" applyAlignment="1">
      <alignment horizontal="center" vertical="center" wrapText="1"/>
    </xf>
    <xf numFmtId="0" fontId="1" fillId="3" borderId="31" xfId="0" applyFont="1" applyFill="1" applyBorder="1" applyAlignment="1">
      <alignment horizontal="center" vertical="center" wrapText="1"/>
    </xf>
    <xf numFmtId="0" fontId="1" fillId="3" borderId="11" xfId="0" applyFont="1" applyFill="1" applyBorder="1" applyAlignment="1">
      <alignment horizontal="center" vertical="center"/>
    </xf>
    <xf numFmtId="0" fontId="1" fillId="3" borderId="31" xfId="0" applyFont="1" applyFill="1" applyBorder="1" applyAlignment="1">
      <alignment horizontal="center" vertical="center"/>
    </xf>
    <xf numFmtId="0" fontId="1" fillId="3" borderId="22" xfId="0" applyFont="1" applyFill="1" applyBorder="1" applyAlignment="1">
      <alignment horizontal="center" vertical="center"/>
    </xf>
    <xf numFmtId="0" fontId="1" fillId="3" borderId="23"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29" xfId="0" applyFont="1" applyFill="1" applyBorder="1" applyAlignment="1">
      <alignment horizontal="center" vertical="center"/>
    </xf>
    <xf numFmtId="0" fontId="1" fillId="3" borderId="29"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21" xfId="0" applyFont="1" applyFill="1" applyBorder="1" applyAlignment="1">
      <alignment horizontal="center" vertical="center" wrapText="1"/>
    </xf>
    <xf numFmtId="0" fontId="1" fillId="3" borderId="30" xfId="0" applyFont="1" applyFill="1" applyBorder="1" applyAlignment="1">
      <alignment horizontal="center" vertical="center" wrapText="1"/>
    </xf>
    <xf numFmtId="0" fontId="5" fillId="2" borderId="0" xfId="0" applyFont="1" applyFill="1" applyAlignment="1">
      <alignment horizontal="center"/>
    </xf>
    <xf numFmtId="0" fontId="0" fillId="2" borderId="0" xfId="0" applyFill="1" applyAlignment="1">
      <alignment horizontal="center"/>
    </xf>
    <xf numFmtId="0" fontId="0" fillId="2" borderId="0" xfId="0" applyFill="1" applyBorder="1" applyAlignment="1">
      <alignment horizontal="center"/>
    </xf>
    <xf numFmtId="0" fontId="1" fillId="3" borderId="17"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1" fillId="3" borderId="28" xfId="0" applyFont="1" applyFill="1" applyBorder="1" applyAlignment="1">
      <alignment horizontal="center" vertical="center" wrapText="1"/>
    </xf>
    <xf numFmtId="0" fontId="4" fillId="2" borderId="0" xfId="0" applyFont="1" applyFill="1" applyAlignment="1">
      <alignment horizontal="center" vertical="center"/>
    </xf>
    <xf numFmtId="0" fontId="1" fillId="2" borderId="1" xfId="0" applyFont="1" applyFill="1" applyBorder="1" applyAlignment="1">
      <alignment horizontal="center"/>
    </xf>
    <xf numFmtId="0" fontId="1" fillId="2" borderId="2" xfId="0" applyFont="1" applyFill="1" applyBorder="1" applyAlignment="1">
      <alignment horizontal="center"/>
    </xf>
    <xf numFmtId="0" fontId="21" fillId="2" borderId="0" xfId="1" applyFont="1" applyFill="1" applyBorder="1" applyAlignment="1">
      <alignment horizontal="left" vertical="top" wrapText="1"/>
    </xf>
    <xf numFmtId="0" fontId="11" fillId="3" borderId="0" xfId="0" applyFont="1" applyFill="1" applyAlignment="1">
      <alignment horizontal="left" vertical="center"/>
    </xf>
    <xf numFmtId="0" fontId="20" fillId="2" borderId="0" xfId="1" applyFont="1" applyFill="1" applyAlignment="1">
      <alignment horizontal="left" vertical="top" wrapText="1"/>
    </xf>
    <xf numFmtId="0" fontId="1" fillId="3"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0" fillId="2" borderId="0" xfId="1" applyFont="1" applyFill="1" applyAlignment="1">
      <alignment horizontal="center" vertical="center" wrapText="1"/>
    </xf>
    <xf numFmtId="0" fontId="14" fillId="3" borderId="0" xfId="1" applyFont="1" applyFill="1" applyAlignment="1">
      <alignment horizontal="left" vertical="center"/>
    </xf>
    <xf numFmtId="0" fontId="14" fillId="0" borderId="0" xfId="0" applyFont="1" applyAlignment="1">
      <alignment horizontal="center" vertical="center" wrapText="1"/>
    </xf>
    <xf numFmtId="0" fontId="25" fillId="2" borderId="0" xfId="0" applyFont="1" applyFill="1" applyAlignment="1">
      <alignment horizontal="left" wrapText="1"/>
    </xf>
    <xf numFmtId="0" fontId="6" fillId="2" borderId="0" xfId="0" applyFont="1" applyFill="1" applyAlignment="1">
      <alignment horizontal="center"/>
    </xf>
  </cellXfs>
  <cellStyles count="5">
    <cellStyle name="Millares" xfId="2" builtinId="3"/>
    <cellStyle name="Moneda" xfId="3" builtinId="4"/>
    <cellStyle name="Normal" xfId="0" builtinId="0"/>
    <cellStyle name="Normal 2" xfId="1"/>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0"/>
  <sheetViews>
    <sheetView view="pageLayout" topLeftCell="A7" zoomScale="70" zoomScaleNormal="100" zoomScalePageLayoutView="70" workbookViewId="0">
      <selection activeCell="C36" sqref="C36"/>
    </sheetView>
  </sheetViews>
  <sheetFormatPr baseColWidth="10" defaultColWidth="11.42578125" defaultRowHeight="15" x14ac:dyDescent="0.25"/>
  <cols>
    <col min="1" max="1" width="23" style="1" customWidth="1"/>
    <col min="2" max="2" width="14.140625" style="1" customWidth="1"/>
    <col min="3" max="3" width="22.28515625" customWidth="1"/>
    <col min="4" max="4" width="21.85546875" customWidth="1"/>
    <col min="5" max="5" width="23.5703125" customWidth="1"/>
    <col min="6" max="6" width="22.7109375" customWidth="1"/>
    <col min="7" max="7" width="22.28515625" customWidth="1"/>
    <col min="8" max="8" width="7.5703125" bestFit="1" customWidth="1"/>
    <col min="9" max="9" width="8.5703125" bestFit="1" customWidth="1"/>
    <col min="10" max="10" width="7.5703125" bestFit="1" customWidth="1"/>
    <col min="11" max="11" width="8.5703125" bestFit="1" customWidth="1"/>
    <col min="12" max="12" width="10.28515625" bestFit="1" customWidth="1"/>
    <col min="13" max="13" width="8.5703125" bestFit="1" customWidth="1"/>
    <col min="14" max="14" width="10.28515625" bestFit="1" customWidth="1"/>
  </cols>
  <sheetData>
    <row r="1" spans="1:8" s="7" customFormat="1" x14ac:dyDescent="0.25">
      <c r="A1" s="1"/>
      <c r="B1" s="1"/>
      <c r="C1" s="141"/>
      <c r="D1" s="141"/>
      <c r="E1" s="141"/>
      <c r="F1" s="141"/>
      <c r="G1" s="141"/>
      <c r="H1" s="1"/>
    </row>
    <row r="2" spans="1:8" ht="18" x14ac:dyDescent="0.25">
      <c r="C2" s="134" t="s">
        <v>0</v>
      </c>
      <c r="D2" s="134"/>
      <c r="E2" s="134"/>
      <c r="F2" s="134"/>
      <c r="G2" s="134"/>
      <c r="H2" s="1"/>
    </row>
    <row r="3" spans="1:8" ht="6" customHeight="1" x14ac:dyDescent="0.25">
      <c r="C3" s="8"/>
      <c r="D3" s="8"/>
      <c r="E3" s="8"/>
      <c r="F3" s="8"/>
      <c r="G3" s="8"/>
      <c r="H3" s="1"/>
    </row>
    <row r="4" spans="1:8" ht="18" x14ac:dyDescent="0.25">
      <c r="C4" s="134" t="s">
        <v>41</v>
      </c>
      <c r="D4" s="134"/>
      <c r="E4" s="134"/>
      <c r="F4" s="134"/>
      <c r="G4" s="134"/>
      <c r="H4" s="1"/>
    </row>
    <row r="5" spans="1:8" s="3" customFormat="1" ht="9.75" customHeight="1" x14ac:dyDescent="0.25">
      <c r="A5" s="1"/>
      <c r="B5" s="1"/>
      <c r="C5" s="1"/>
      <c r="D5" s="1"/>
      <c r="E5" s="1"/>
      <c r="F5" s="1"/>
      <c r="G5" s="1"/>
      <c r="H5" s="1"/>
    </row>
    <row r="6" spans="1:8" s="5" customFormat="1" ht="15.75" x14ac:dyDescent="0.25">
      <c r="A6" s="9" t="s">
        <v>1</v>
      </c>
      <c r="B6" s="9"/>
      <c r="C6" s="4"/>
      <c r="D6" s="37"/>
      <c r="E6" s="37"/>
      <c r="F6" s="37"/>
      <c r="G6" s="36"/>
      <c r="H6" s="1"/>
    </row>
    <row r="7" spans="1:8" s="5" customFormat="1" ht="15.75" x14ac:dyDescent="0.25">
      <c r="A7" s="9" t="s">
        <v>2</v>
      </c>
      <c r="B7" s="9"/>
      <c r="C7" s="4"/>
      <c r="D7" s="37"/>
      <c r="E7" s="37"/>
      <c r="F7" s="37"/>
      <c r="G7" s="36"/>
      <c r="H7" s="1"/>
    </row>
    <row r="8" spans="1:8" x14ac:dyDescent="0.25">
      <c r="C8" s="1"/>
      <c r="D8" s="1"/>
      <c r="E8" s="1"/>
      <c r="F8" s="1"/>
      <c r="G8" s="1"/>
      <c r="H8" s="1"/>
    </row>
    <row r="9" spans="1:8" s="3" customFormat="1" ht="15.75" x14ac:dyDescent="0.25">
      <c r="A9" s="10" t="s">
        <v>17</v>
      </c>
      <c r="B9" s="1"/>
      <c r="C9" s="1"/>
      <c r="D9" s="12"/>
      <c r="E9" s="12"/>
      <c r="F9" s="12"/>
      <c r="G9" s="12"/>
      <c r="H9" s="1"/>
    </row>
    <row r="10" spans="1:8" s="3" customFormat="1" ht="6.75" customHeight="1" x14ac:dyDescent="0.25">
      <c r="A10" s="10"/>
      <c r="B10" s="1"/>
      <c r="C10" s="1"/>
      <c r="D10" s="12"/>
      <c r="E10" s="12"/>
      <c r="F10" s="12"/>
      <c r="G10" s="12"/>
      <c r="H10" s="1"/>
    </row>
    <row r="11" spans="1:8" s="3" customFormat="1" ht="15.75" x14ac:dyDescent="0.25">
      <c r="A11" s="10"/>
      <c r="B11" s="1"/>
      <c r="C11" s="12" t="s">
        <v>29</v>
      </c>
      <c r="D11" s="12"/>
      <c r="E11" s="12"/>
      <c r="F11" s="12"/>
      <c r="G11" s="12"/>
      <c r="H11" s="1"/>
    </row>
    <row r="12" spans="1:8" s="3" customFormat="1" ht="6.75" customHeight="1" thickBot="1" x14ac:dyDescent="0.3">
      <c r="A12" s="1"/>
      <c r="B12" s="1"/>
      <c r="C12" s="11"/>
      <c r="D12" s="12"/>
      <c r="E12" s="12"/>
      <c r="F12" s="12"/>
      <c r="G12" s="12"/>
      <c r="H12" s="1"/>
    </row>
    <row r="13" spans="1:8" ht="15.75" thickBot="1" x14ac:dyDescent="0.3">
      <c r="A13" s="135"/>
      <c r="B13" s="136"/>
      <c r="C13" s="115" t="s">
        <v>16</v>
      </c>
      <c r="D13" s="137"/>
      <c r="E13" s="137"/>
      <c r="F13" s="137"/>
      <c r="G13" s="138"/>
      <c r="H13" s="1"/>
    </row>
    <row r="14" spans="1:8" ht="15.75" thickBot="1" x14ac:dyDescent="0.3">
      <c r="A14" s="136"/>
      <c r="B14" s="136"/>
      <c r="C14" s="21">
        <v>1</v>
      </c>
      <c r="D14" s="31">
        <v>2</v>
      </c>
      <c r="E14" s="31">
        <v>3</v>
      </c>
      <c r="F14" s="31">
        <v>4</v>
      </c>
      <c r="G14" s="31">
        <v>5</v>
      </c>
      <c r="H14" s="1"/>
    </row>
    <row r="15" spans="1:8" ht="15.75" thickBot="1" x14ac:dyDescent="0.3">
      <c r="A15" s="139" t="s">
        <v>40</v>
      </c>
      <c r="B15" s="140"/>
      <c r="C15" s="22"/>
      <c r="D15" s="26"/>
      <c r="E15" s="26"/>
      <c r="F15" s="26"/>
      <c r="G15" s="26"/>
      <c r="H15" s="1"/>
    </row>
    <row r="16" spans="1:8" ht="15.75" thickBot="1" x14ac:dyDescent="0.3">
      <c r="A16" s="128" t="s">
        <v>3</v>
      </c>
      <c r="B16" s="129"/>
      <c r="C16" s="22"/>
      <c r="D16" s="26"/>
      <c r="E16" s="26"/>
      <c r="F16" s="26"/>
      <c r="G16" s="26"/>
      <c r="H16" s="1"/>
    </row>
    <row r="17" spans="1:8" ht="15.75" thickBot="1" x14ac:dyDescent="0.3">
      <c r="A17" s="128" t="s">
        <v>4</v>
      </c>
      <c r="B17" s="129"/>
      <c r="C17" s="22"/>
      <c r="D17" s="26"/>
      <c r="E17" s="26"/>
      <c r="F17" s="26"/>
      <c r="G17" s="26"/>
      <c r="H17" s="1"/>
    </row>
    <row r="18" spans="1:8" ht="15.75" thickBot="1" x14ac:dyDescent="0.3">
      <c r="A18" s="119" t="s">
        <v>5</v>
      </c>
      <c r="B18" s="130"/>
      <c r="C18" s="22"/>
      <c r="D18" s="26"/>
      <c r="E18" s="26"/>
      <c r="F18" s="26"/>
      <c r="G18" s="26"/>
      <c r="H18" s="1"/>
    </row>
    <row r="19" spans="1:8" ht="15.75" thickBot="1" x14ac:dyDescent="0.3">
      <c r="A19" s="118" t="s">
        <v>6</v>
      </c>
      <c r="B19" s="131"/>
      <c r="C19" s="22"/>
      <c r="D19" s="26"/>
      <c r="E19" s="26"/>
      <c r="F19" s="26"/>
      <c r="G19" s="26"/>
      <c r="H19" s="1"/>
    </row>
    <row r="20" spans="1:8" s="3" customFormat="1" ht="15.75" thickBot="1" x14ac:dyDescent="0.3">
      <c r="A20" s="132" t="s">
        <v>18</v>
      </c>
      <c r="B20" s="133"/>
      <c r="C20" s="22"/>
      <c r="D20" s="26"/>
      <c r="E20" s="26"/>
      <c r="F20" s="26"/>
      <c r="G20" s="26"/>
      <c r="H20" s="1"/>
    </row>
    <row r="21" spans="1:8" s="3" customFormat="1" ht="15.75" thickBot="1" x14ac:dyDescent="0.3">
      <c r="A21" s="122" t="s">
        <v>20</v>
      </c>
      <c r="B21" s="123"/>
      <c r="C21" s="22"/>
      <c r="D21" s="26"/>
      <c r="E21" s="26"/>
      <c r="F21" s="26"/>
      <c r="G21" s="26"/>
      <c r="H21" s="1"/>
    </row>
    <row r="22" spans="1:8" s="3" customFormat="1" ht="15.75" thickBot="1" x14ac:dyDescent="0.3">
      <c r="A22" s="122" t="s">
        <v>19</v>
      </c>
      <c r="B22" s="123"/>
      <c r="C22" s="22"/>
      <c r="D22" s="26"/>
      <c r="E22" s="26"/>
      <c r="F22" s="26"/>
      <c r="G22" s="26"/>
      <c r="H22" s="1"/>
    </row>
    <row r="23" spans="1:8" s="3" customFormat="1" ht="15.75" thickBot="1" x14ac:dyDescent="0.3">
      <c r="A23" s="124" t="s">
        <v>21</v>
      </c>
      <c r="B23" s="125"/>
      <c r="C23" s="22"/>
      <c r="D23" s="26"/>
      <c r="E23" s="26"/>
      <c r="F23" s="26"/>
      <c r="G23" s="26"/>
      <c r="H23" s="1"/>
    </row>
    <row r="24" spans="1:8" s="3" customFormat="1" ht="15.75" thickBot="1" x14ac:dyDescent="0.3">
      <c r="A24" s="120" t="s">
        <v>22</v>
      </c>
      <c r="B24" s="121"/>
      <c r="C24" s="23"/>
      <c r="D24" s="33"/>
      <c r="E24" s="33"/>
      <c r="F24" s="33"/>
      <c r="G24" s="33"/>
      <c r="H24" s="1"/>
    </row>
    <row r="25" spans="1:8" s="3" customFormat="1" ht="15.75" thickBot="1" x14ac:dyDescent="0.3">
      <c r="A25" s="126" t="s">
        <v>30</v>
      </c>
      <c r="B25" s="127"/>
      <c r="C25" s="27"/>
      <c r="D25" s="28"/>
      <c r="E25" s="28"/>
      <c r="F25" s="28"/>
      <c r="G25" s="28"/>
      <c r="H25" s="1"/>
    </row>
    <row r="26" spans="1:8" s="3" customFormat="1" ht="15.75" thickBot="1" x14ac:dyDescent="0.3">
      <c r="A26" s="120" t="s">
        <v>23</v>
      </c>
      <c r="B26" s="121"/>
      <c r="C26" s="29"/>
      <c r="D26" s="30"/>
      <c r="E26" s="30"/>
      <c r="F26" s="30"/>
      <c r="G26" s="30"/>
      <c r="H26" s="1"/>
    </row>
    <row r="27" spans="1:8" s="3" customFormat="1" x14ac:dyDescent="0.25">
      <c r="A27" s="115" t="s">
        <v>7</v>
      </c>
      <c r="B27" s="20" t="s">
        <v>8</v>
      </c>
      <c r="C27" s="24"/>
      <c r="D27" s="25"/>
      <c r="E27" s="25"/>
      <c r="F27" s="25"/>
      <c r="G27" s="25"/>
      <c r="H27" s="1"/>
    </row>
    <row r="28" spans="1:8" ht="15" customHeight="1" thickBot="1" x14ac:dyDescent="0.3">
      <c r="A28" s="116"/>
      <c r="B28" s="32" t="s">
        <v>9</v>
      </c>
      <c r="C28" s="23"/>
      <c r="D28" s="33"/>
      <c r="E28" s="33"/>
      <c r="F28" s="33"/>
      <c r="G28" s="33"/>
      <c r="H28" s="1"/>
    </row>
    <row r="29" spans="1:8" x14ac:dyDescent="0.25">
      <c r="A29" s="115" t="s">
        <v>10</v>
      </c>
      <c r="B29" s="20" t="s">
        <v>8</v>
      </c>
      <c r="C29" s="24"/>
      <c r="D29" s="25"/>
      <c r="E29" s="25"/>
      <c r="F29" s="25"/>
      <c r="G29" s="25"/>
      <c r="H29" s="1"/>
    </row>
    <row r="30" spans="1:8" s="3" customFormat="1" ht="15.75" thickBot="1" x14ac:dyDescent="0.3">
      <c r="A30" s="116"/>
      <c r="B30" s="32" t="s">
        <v>11</v>
      </c>
      <c r="C30" s="23"/>
      <c r="D30" s="33"/>
      <c r="E30" s="33"/>
      <c r="F30" s="33"/>
      <c r="G30" s="33"/>
      <c r="H30" s="1"/>
    </row>
    <row r="31" spans="1:8" x14ac:dyDescent="0.25">
      <c r="A31" s="115" t="s">
        <v>12</v>
      </c>
      <c r="B31" s="20" t="s">
        <v>8</v>
      </c>
      <c r="C31" s="24"/>
      <c r="D31" s="25"/>
      <c r="E31" s="25"/>
      <c r="F31" s="25"/>
      <c r="G31" s="25"/>
      <c r="H31" s="1"/>
    </row>
    <row r="32" spans="1:8" s="3" customFormat="1" ht="15.75" thickBot="1" x14ac:dyDescent="0.3">
      <c r="A32" s="116"/>
      <c r="B32" s="32" t="s">
        <v>11</v>
      </c>
      <c r="C32" s="23"/>
      <c r="D32" s="33"/>
      <c r="E32" s="33"/>
      <c r="F32" s="33"/>
      <c r="G32" s="33"/>
      <c r="H32" s="1"/>
    </row>
    <row r="33" spans="1:8" x14ac:dyDescent="0.25">
      <c r="A33" s="115" t="s">
        <v>13</v>
      </c>
      <c r="B33" s="20" t="s">
        <v>8</v>
      </c>
      <c r="C33" s="86"/>
      <c r="D33" s="87"/>
      <c r="E33" s="87"/>
      <c r="F33" s="87"/>
      <c r="G33" s="87"/>
      <c r="H33" s="1"/>
    </row>
    <row r="34" spans="1:8" s="3" customFormat="1" ht="15.75" thickBot="1" x14ac:dyDescent="0.3">
      <c r="A34" s="116"/>
      <c r="B34" s="32" t="s">
        <v>15</v>
      </c>
      <c r="C34" s="88"/>
      <c r="D34" s="89"/>
      <c r="E34" s="89"/>
      <c r="F34" s="89"/>
      <c r="G34" s="89"/>
      <c r="H34" s="1"/>
    </row>
    <row r="35" spans="1:8" x14ac:dyDescent="0.25">
      <c r="A35" s="117" t="s">
        <v>14</v>
      </c>
      <c r="B35" s="20" t="s">
        <v>8</v>
      </c>
      <c r="C35" s="86"/>
      <c r="D35" s="87"/>
      <c r="E35" s="87"/>
      <c r="F35" s="87"/>
      <c r="G35" s="87"/>
      <c r="H35" s="1"/>
    </row>
    <row r="36" spans="1:8" ht="15.75" thickBot="1" x14ac:dyDescent="0.3">
      <c r="A36" s="118"/>
      <c r="B36" s="32" t="s">
        <v>15</v>
      </c>
      <c r="C36" s="88"/>
      <c r="D36" s="89"/>
      <c r="E36" s="89"/>
      <c r="F36" s="89"/>
      <c r="G36" s="89"/>
      <c r="H36" s="1"/>
    </row>
    <row r="37" spans="1:8" x14ac:dyDescent="0.25">
      <c r="A37" s="117" t="s">
        <v>24</v>
      </c>
      <c r="B37" s="20" t="s">
        <v>8</v>
      </c>
      <c r="C37" s="24"/>
      <c r="D37" s="25"/>
      <c r="E37" s="25"/>
      <c r="F37" s="25"/>
      <c r="G37" s="25"/>
      <c r="H37" s="1"/>
    </row>
    <row r="38" spans="1:8" ht="15.75" thickBot="1" x14ac:dyDescent="0.3">
      <c r="A38" s="118"/>
      <c r="B38" s="32" t="s">
        <v>25</v>
      </c>
      <c r="C38" s="23"/>
      <c r="D38" s="33"/>
      <c r="E38" s="33"/>
      <c r="F38" s="33"/>
      <c r="G38" s="33"/>
      <c r="H38" s="1"/>
    </row>
    <row r="39" spans="1:8" x14ac:dyDescent="0.25">
      <c r="A39" s="117" t="s">
        <v>27</v>
      </c>
      <c r="B39" s="20" t="s">
        <v>8</v>
      </c>
      <c r="C39" s="34"/>
      <c r="D39" s="35"/>
      <c r="E39" s="35"/>
      <c r="F39" s="35"/>
      <c r="G39" s="35"/>
      <c r="H39" s="1"/>
    </row>
    <row r="40" spans="1:8" ht="15.75" thickBot="1" x14ac:dyDescent="0.3">
      <c r="A40" s="119"/>
      <c r="B40" s="39" t="s">
        <v>26</v>
      </c>
      <c r="C40" s="40"/>
      <c r="D40" s="41"/>
      <c r="E40" s="41"/>
      <c r="F40" s="41"/>
      <c r="G40" s="41"/>
      <c r="H40" s="1"/>
    </row>
    <row r="41" spans="1:8" s="7" customFormat="1" x14ac:dyDescent="0.25">
      <c r="A41" s="1"/>
      <c r="B41" s="1"/>
      <c r="C41" s="141"/>
      <c r="D41" s="141"/>
      <c r="E41" s="141"/>
      <c r="F41" s="141"/>
      <c r="G41" s="141"/>
      <c r="H41" s="1"/>
    </row>
    <row r="42" spans="1:8" s="3" customFormat="1" ht="18" x14ac:dyDescent="0.25">
      <c r="A42" s="1"/>
      <c r="B42" s="1"/>
      <c r="C42" s="134" t="s">
        <v>0</v>
      </c>
      <c r="D42" s="134"/>
      <c r="E42" s="134"/>
      <c r="F42" s="134"/>
      <c r="G42" s="134"/>
      <c r="H42" s="1"/>
    </row>
    <row r="43" spans="1:8" s="3" customFormat="1" ht="6" customHeight="1" x14ac:dyDescent="0.25">
      <c r="A43" s="1"/>
      <c r="B43" s="1"/>
      <c r="C43" s="8"/>
      <c r="D43" s="8"/>
      <c r="E43" s="8"/>
      <c r="F43" s="8"/>
      <c r="G43" s="8"/>
      <c r="H43" s="1"/>
    </row>
    <row r="44" spans="1:8" s="3" customFormat="1" ht="17.45" customHeight="1" x14ac:dyDescent="0.25">
      <c r="A44" s="1"/>
      <c r="B44" s="1"/>
      <c r="C44" s="134" t="s">
        <v>41</v>
      </c>
      <c r="D44" s="134"/>
      <c r="E44" s="134"/>
      <c r="F44" s="134"/>
      <c r="G44" s="134"/>
      <c r="H44" s="1"/>
    </row>
    <row r="45" spans="1:8" s="3" customFormat="1" x14ac:dyDescent="0.25">
      <c r="A45" s="1"/>
      <c r="B45" s="1"/>
      <c r="C45" s="1"/>
      <c r="D45" s="1"/>
      <c r="E45" s="1"/>
      <c r="F45" s="1"/>
      <c r="G45" s="1"/>
      <c r="H45" s="1"/>
    </row>
    <row r="46" spans="1:8" s="5" customFormat="1" ht="15.75" x14ac:dyDescent="0.25">
      <c r="A46" s="9" t="s">
        <v>1</v>
      </c>
      <c r="B46" s="9"/>
      <c r="C46" s="4"/>
      <c r="D46" s="37"/>
      <c r="E46" s="37"/>
      <c r="F46" s="37"/>
      <c r="G46" s="36"/>
      <c r="H46" s="1"/>
    </row>
    <row r="47" spans="1:8" s="5" customFormat="1" ht="15.75" x14ac:dyDescent="0.25">
      <c r="A47" s="9" t="s">
        <v>2</v>
      </c>
      <c r="B47" s="9"/>
      <c r="C47" s="4"/>
      <c r="D47" s="37"/>
      <c r="E47" s="37"/>
      <c r="F47" s="37"/>
      <c r="G47" s="36"/>
      <c r="H47" s="1"/>
    </row>
    <row r="48" spans="1:8" s="3" customFormat="1" x14ac:dyDescent="0.25">
      <c r="A48" s="1"/>
      <c r="B48" s="1"/>
      <c r="C48" s="1"/>
      <c r="D48" s="1"/>
      <c r="E48" s="1"/>
      <c r="F48" s="1"/>
      <c r="G48" s="1"/>
      <c r="H48" s="1"/>
    </row>
    <row r="49" spans="1:8" s="3" customFormat="1" ht="15.75" x14ac:dyDescent="0.25">
      <c r="A49" s="10" t="s">
        <v>17</v>
      </c>
      <c r="B49" s="1"/>
      <c r="C49" s="1"/>
      <c r="D49" s="12"/>
      <c r="E49" s="12"/>
      <c r="F49" s="12"/>
      <c r="G49" s="12"/>
      <c r="H49" s="1"/>
    </row>
    <row r="50" spans="1:8" s="3" customFormat="1" ht="15.75" x14ac:dyDescent="0.25">
      <c r="A50" s="10"/>
      <c r="B50" s="1"/>
      <c r="C50" s="1"/>
      <c r="D50" s="12"/>
      <c r="E50" s="12"/>
      <c r="F50" s="12"/>
      <c r="G50" s="12"/>
      <c r="H50" s="1"/>
    </row>
    <row r="51" spans="1:8" s="3" customFormat="1" ht="15.75" x14ac:dyDescent="0.25">
      <c r="A51" s="10"/>
      <c r="B51" s="1"/>
      <c r="C51" s="12" t="s">
        <v>29</v>
      </c>
      <c r="D51" s="12"/>
      <c r="E51" s="12"/>
      <c r="F51" s="12"/>
      <c r="G51" s="12"/>
      <c r="H51" s="1"/>
    </row>
    <row r="52" spans="1:8" s="3" customFormat="1" ht="6" customHeight="1" thickBot="1" x14ac:dyDescent="0.3">
      <c r="A52" s="1"/>
      <c r="B52" s="1"/>
      <c r="C52" s="11"/>
      <c r="D52" s="12"/>
      <c r="E52" s="12"/>
      <c r="F52" s="12"/>
      <c r="G52" s="12"/>
      <c r="H52" s="1"/>
    </row>
    <row r="53" spans="1:8" s="3" customFormat="1" ht="15.75" thickBot="1" x14ac:dyDescent="0.3">
      <c r="A53" s="135"/>
      <c r="B53" s="136"/>
      <c r="C53" s="115" t="s">
        <v>16</v>
      </c>
      <c r="D53" s="137"/>
      <c r="E53" s="137"/>
      <c r="F53" s="137"/>
      <c r="G53" s="138"/>
      <c r="H53" s="1"/>
    </row>
    <row r="54" spans="1:8" s="3" customFormat="1" ht="15.75" thickBot="1" x14ac:dyDescent="0.3">
      <c r="A54" s="136"/>
      <c r="B54" s="136"/>
      <c r="C54" s="21">
        <v>6</v>
      </c>
      <c r="D54" s="31">
        <v>7</v>
      </c>
      <c r="E54" s="31">
        <v>8</v>
      </c>
      <c r="F54" s="31">
        <v>9</v>
      </c>
      <c r="G54" s="31">
        <v>10</v>
      </c>
      <c r="H54" s="1"/>
    </row>
    <row r="55" spans="1:8" s="3" customFormat="1" ht="18" customHeight="1" thickBot="1" x14ac:dyDescent="0.3">
      <c r="A55" s="139" t="s">
        <v>40</v>
      </c>
      <c r="B55" s="140"/>
      <c r="C55" s="22"/>
      <c r="D55" s="26"/>
      <c r="E55" s="26"/>
      <c r="F55" s="26"/>
      <c r="G55" s="26"/>
      <c r="H55" s="1"/>
    </row>
    <row r="56" spans="1:8" s="3" customFormat="1" ht="15.75" thickBot="1" x14ac:dyDescent="0.3">
      <c r="A56" s="128" t="s">
        <v>3</v>
      </c>
      <c r="B56" s="129"/>
      <c r="C56" s="22"/>
      <c r="D56" s="26"/>
      <c r="E56" s="26"/>
      <c r="F56" s="26"/>
      <c r="G56" s="26"/>
      <c r="H56" s="1"/>
    </row>
    <row r="57" spans="1:8" s="3" customFormat="1" ht="15.75" thickBot="1" x14ac:dyDescent="0.3">
      <c r="A57" s="128" t="s">
        <v>4</v>
      </c>
      <c r="B57" s="129"/>
      <c r="C57" s="22"/>
      <c r="D57" s="26"/>
      <c r="E57" s="26"/>
      <c r="F57" s="26"/>
      <c r="G57" s="26"/>
      <c r="H57" s="1"/>
    </row>
    <row r="58" spans="1:8" s="3" customFormat="1" ht="15.75" thickBot="1" x14ac:dyDescent="0.3">
      <c r="A58" s="119" t="s">
        <v>5</v>
      </c>
      <c r="B58" s="130"/>
      <c r="C58" s="22"/>
      <c r="D58" s="26"/>
      <c r="E58" s="26"/>
      <c r="F58" s="26"/>
      <c r="G58" s="26"/>
      <c r="H58" s="1"/>
    </row>
    <row r="59" spans="1:8" s="3" customFormat="1" ht="15.75" thickBot="1" x14ac:dyDescent="0.3">
      <c r="A59" s="118" t="s">
        <v>6</v>
      </c>
      <c r="B59" s="131"/>
      <c r="C59" s="22"/>
      <c r="D59" s="26"/>
      <c r="E59" s="26"/>
      <c r="F59" s="26"/>
      <c r="G59" s="26"/>
      <c r="H59" s="1"/>
    </row>
    <row r="60" spans="1:8" s="3" customFormat="1" ht="15.75" thickBot="1" x14ac:dyDescent="0.3">
      <c r="A60" s="132" t="s">
        <v>18</v>
      </c>
      <c r="B60" s="133"/>
      <c r="C60" s="22"/>
      <c r="D60" s="26"/>
      <c r="E60" s="26"/>
      <c r="F60" s="26"/>
      <c r="G60" s="26"/>
      <c r="H60" s="1"/>
    </row>
    <row r="61" spans="1:8" s="3" customFormat="1" ht="15.75" thickBot="1" x14ac:dyDescent="0.3">
      <c r="A61" s="122" t="s">
        <v>20</v>
      </c>
      <c r="B61" s="123"/>
      <c r="C61" s="22"/>
      <c r="D61" s="26"/>
      <c r="E61" s="26"/>
      <c r="F61" s="26"/>
      <c r="G61" s="26"/>
      <c r="H61" s="1"/>
    </row>
    <row r="62" spans="1:8" s="3" customFormat="1" ht="15.75" thickBot="1" x14ac:dyDescent="0.3">
      <c r="A62" s="122" t="s">
        <v>19</v>
      </c>
      <c r="B62" s="123"/>
      <c r="C62" s="22"/>
      <c r="D62" s="26"/>
      <c r="E62" s="26"/>
      <c r="F62" s="26"/>
      <c r="G62" s="26"/>
      <c r="H62" s="1"/>
    </row>
    <row r="63" spans="1:8" s="3" customFormat="1" ht="15.75" thickBot="1" x14ac:dyDescent="0.3">
      <c r="A63" s="124" t="s">
        <v>21</v>
      </c>
      <c r="B63" s="125"/>
      <c r="C63" s="22"/>
      <c r="D63" s="26"/>
      <c r="E63" s="26"/>
      <c r="F63" s="26"/>
      <c r="G63" s="26"/>
      <c r="H63" s="1"/>
    </row>
    <row r="64" spans="1:8" s="3" customFormat="1" ht="15.75" thickBot="1" x14ac:dyDescent="0.3">
      <c r="A64" s="120" t="s">
        <v>22</v>
      </c>
      <c r="B64" s="121"/>
      <c r="C64" s="23"/>
      <c r="D64" s="33"/>
      <c r="E64" s="33"/>
      <c r="F64" s="33"/>
      <c r="G64" s="33"/>
      <c r="H64" s="1"/>
    </row>
    <row r="65" spans="1:8" s="3" customFormat="1" ht="15.75" thickBot="1" x14ac:dyDescent="0.3">
      <c r="A65" s="126" t="s">
        <v>30</v>
      </c>
      <c r="B65" s="127"/>
      <c r="C65" s="27"/>
      <c r="D65" s="28"/>
      <c r="E65" s="28"/>
      <c r="F65" s="28"/>
      <c r="G65" s="28"/>
      <c r="H65" s="1"/>
    </row>
    <row r="66" spans="1:8" s="3" customFormat="1" ht="15.75" thickBot="1" x14ac:dyDescent="0.3">
      <c r="A66" s="120" t="s">
        <v>23</v>
      </c>
      <c r="B66" s="121"/>
      <c r="C66" s="29"/>
      <c r="D66" s="30"/>
      <c r="E66" s="30"/>
      <c r="F66" s="30"/>
      <c r="G66" s="30"/>
      <c r="H66" s="1"/>
    </row>
    <row r="67" spans="1:8" s="3" customFormat="1" x14ac:dyDescent="0.25">
      <c r="A67" s="115" t="s">
        <v>7</v>
      </c>
      <c r="B67" s="20" t="s">
        <v>8</v>
      </c>
      <c r="C67" s="24"/>
      <c r="D67" s="25"/>
      <c r="E67" s="25"/>
      <c r="F67" s="25"/>
      <c r="G67" s="25"/>
      <c r="H67" s="1"/>
    </row>
    <row r="68" spans="1:8" s="3" customFormat="1" ht="15" customHeight="1" thickBot="1" x14ac:dyDescent="0.3">
      <c r="A68" s="116"/>
      <c r="B68" s="32" t="s">
        <v>9</v>
      </c>
      <c r="C68" s="23"/>
      <c r="D68" s="33"/>
      <c r="E68" s="33"/>
      <c r="F68" s="33"/>
      <c r="G68" s="33"/>
      <c r="H68" s="1"/>
    </row>
    <row r="69" spans="1:8" s="3" customFormat="1" x14ac:dyDescent="0.25">
      <c r="A69" s="115" t="s">
        <v>10</v>
      </c>
      <c r="B69" s="20" t="s">
        <v>8</v>
      </c>
      <c r="C69" s="24"/>
      <c r="D69" s="25"/>
      <c r="E69" s="25"/>
      <c r="F69" s="25"/>
      <c r="G69" s="25"/>
      <c r="H69" s="1"/>
    </row>
    <row r="70" spans="1:8" s="3" customFormat="1" ht="15.75" thickBot="1" x14ac:dyDescent="0.3">
      <c r="A70" s="116"/>
      <c r="B70" s="32" t="s">
        <v>11</v>
      </c>
      <c r="C70" s="23"/>
      <c r="D70" s="33"/>
      <c r="E70" s="33"/>
      <c r="F70" s="33"/>
      <c r="G70" s="33"/>
      <c r="H70" s="1"/>
    </row>
    <row r="71" spans="1:8" s="3" customFormat="1" x14ac:dyDescent="0.25">
      <c r="A71" s="115" t="s">
        <v>12</v>
      </c>
      <c r="B71" s="20" t="s">
        <v>8</v>
      </c>
      <c r="C71" s="24"/>
      <c r="D71" s="25"/>
      <c r="E71" s="25"/>
      <c r="F71" s="25"/>
      <c r="G71" s="25"/>
      <c r="H71" s="1"/>
    </row>
    <row r="72" spans="1:8" s="3" customFormat="1" ht="15.75" thickBot="1" x14ac:dyDescent="0.3">
      <c r="A72" s="116"/>
      <c r="B72" s="32" t="s">
        <v>11</v>
      </c>
      <c r="C72" s="23"/>
      <c r="D72" s="33"/>
      <c r="E72" s="33"/>
      <c r="F72" s="33"/>
      <c r="G72" s="33"/>
      <c r="H72" s="1"/>
    </row>
    <row r="73" spans="1:8" s="3" customFormat="1" x14ac:dyDescent="0.25">
      <c r="A73" s="115" t="s">
        <v>13</v>
      </c>
      <c r="B73" s="20" t="s">
        <v>8</v>
      </c>
      <c r="C73" s="86"/>
      <c r="D73" s="87"/>
      <c r="E73" s="87"/>
      <c r="F73" s="87"/>
      <c r="G73" s="87"/>
      <c r="H73" s="1"/>
    </row>
    <row r="74" spans="1:8" s="3" customFormat="1" ht="15.75" thickBot="1" x14ac:dyDescent="0.3">
      <c r="A74" s="116"/>
      <c r="B74" s="32" t="s">
        <v>15</v>
      </c>
      <c r="C74" s="88"/>
      <c r="D74" s="89"/>
      <c r="E74" s="89"/>
      <c r="F74" s="89"/>
      <c r="G74" s="89"/>
      <c r="H74" s="1"/>
    </row>
    <row r="75" spans="1:8" s="3" customFormat="1" x14ac:dyDescent="0.25">
      <c r="A75" s="117" t="s">
        <v>14</v>
      </c>
      <c r="B75" s="20" t="s">
        <v>8</v>
      </c>
      <c r="C75" s="86"/>
      <c r="D75" s="87"/>
      <c r="E75" s="87"/>
      <c r="F75" s="87"/>
      <c r="G75" s="87"/>
      <c r="H75" s="1"/>
    </row>
    <row r="76" spans="1:8" s="3" customFormat="1" ht="15.75" thickBot="1" x14ac:dyDescent="0.3">
      <c r="A76" s="118"/>
      <c r="B76" s="32" t="s">
        <v>15</v>
      </c>
      <c r="C76" s="88"/>
      <c r="D76" s="89"/>
      <c r="E76" s="89"/>
      <c r="F76" s="89"/>
      <c r="G76" s="89"/>
      <c r="H76" s="1"/>
    </row>
    <row r="77" spans="1:8" s="3" customFormat="1" x14ac:dyDescent="0.25">
      <c r="A77" s="117" t="s">
        <v>24</v>
      </c>
      <c r="B77" s="20" t="s">
        <v>8</v>
      </c>
      <c r="C77" s="24"/>
      <c r="D77" s="25"/>
      <c r="E77" s="25"/>
      <c r="F77" s="25"/>
      <c r="G77" s="25"/>
      <c r="H77" s="1"/>
    </row>
    <row r="78" spans="1:8" s="3" customFormat="1" ht="15.75" thickBot="1" x14ac:dyDescent="0.3">
      <c r="A78" s="118"/>
      <c r="B78" s="32" t="s">
        <v>25</v>
      </c>
      <c r="C78" s="23"/>
      <c r="D78" s="33"/>
      <c r="E78" s="33"/>
      <c r="F78" s="33"/>
      <c r="G78" s="33"/>
      <c r="H78" s="1"/>
    </row>
    <row r="79" spans="1:8" s="3" customFormat="1" x14ac:dyDescent="0.25">
      <c r="A79" s="117" t="s">
        <v>27</v>
      </c>
      <c r="B79" s="20" t="s">
        <v>8</v>
      </c>
      <c r="C79" s="34"/>
      <c r="D79" s="35"/>
      <c r="E79" s="35"/>
      <c r="F79" s="35"/>
      <c r="G79" s="35"/>
      <c r="H79" s="1"/>
    </row>
    <row r="80" spans="1:8" s="3" customFormat="1" ht="15.75" thickBot="1" x14ac:dyDescent="0.3">
      <c r="A80" s="119"/>
      <c r="B80" s="39" t="s">
        <v>26</v>
      </c>
      <c r="C80" s="40"/>
      <c r="D80" s="41"/>
      <c r="E80" s="41"/>
      <c r="F80" s="41"/>
      <c r="G80" s="41"/>
      <c r="H80" s="1"/>
    </row>
    <row r="81" spans="1:8" s="7" customFormat="1" x14ac:dyDescent="0.25">
      <c r="A81" s="1"/>
      <c r="B81" s="1"/>
      <c r="C81" s="141"/>
      <c r="D81" s="141"/>
      <c r="E81" s="141"/>
      <c r="F81" s="141"/>
      <c r="G81" s="141"/>
      <c r="H81" s="1"/>
    </row>
    <row r="82" spans="1:8" s="3" customFormat="1" ht="18" x14ac:dyDescent="0.25">
      <c r="A82" s="1"/>
      <c r="B82" s="1"/>
      <c r="C82" s="134" t="s">
        <v>0</v>
      </c>
      <c r="D82" s="134"/>
      <c r="E82" s="134"/>
      <c r="F82" s="134"/>
      <c r="G82" s="134"/>
      <c r="H82" s="1"/>
    </row>
    <row r="83" spans="1:8" s="3" customFormat="1" ht="6" customHeight="1" x14ac:dyDescent="0.25">
      <c r="A83" s="1"/>
      <c r="B83" s="1"/>
      <c r="C83" s="8"/>
      <c r="D83" s="8"/>
      <c r="E83" s="8"/>
      <c r="F83" s="8"/>
      <c r="G83" s="8"/>
      <c r="H83" s="1"/>
    </row>
    <row r="84" spans="1:8" s="3" customFormat="1" ht="17.45" customHeight="1" x14ac:dyDescent="0.25">
      <c r="A84" s="1"/>
      <c r="B84" s="1"/>
      <c r="C84" s="134" t="s">
        <v>41</v>
      </c>
      <c r="D84" s="134"/>
      <c r="E84" s="134"/>
      <c r="F84" s="134"/>
      <c r="G84" s="134"/>
      <c r="H84" s="1"/>
    </row>
    <row r="85" spans="1:8" s="3" customFormat="1" x14ac:dyDescent="0.25">
      <c r="A85" s="1"/>
      <c r="B85" s="1"/>
      <c r="C85" s="1"/>
      <c r="D85" s="1"/>
      <c r="E85" s="1"/>
      <c r="F85" s="1"/>
      <c r="G85" s="1"/>
      <c r="H85" s="1"/>
    </row>
    <row r="86" spans="1:8" s="5" customFormat="1" ht="15.75" x14ac:dyDescent="0.25">
      <c r="A86" s="9" t="s">
        <v>1</v>
      </c>
      <c r="B86" s="9"/>
      <c r="C86" s="4"/>
      <c r="D86" s="37"/>
      <c r="E86" s="37"/>
      <c r="F86" s="37"/>
      <c r="G86" s="36"/>
      <c r="H86" s="1"/>
    </row>
    <row r="87" spans="1:8" s="5" customFormat="1" ht="15.75" x14ac:dyDescent="0.25">
      <c r="A87" s="9" t="s">
        <v>2</v>
      </c>
      <c r="B87" s="9"/>
      <c r="C87" s="4"/>
      <c r="D87" s="37"/>
      <c r="E87" s="37"/>
      <c r="F87" s="37"/>
      <c r="G87" s="36"/>
      <c r="H87" s="1"/>
    </row>
    <row r="88" spans="1:8" s="3" customFormat="1" x14ac:dyDescent="0.25">
      <c r="A88" s="1"/>
      <c r="B88" s="1"/>
      <c r="C88" s="1"/>
      <c r="D88" s="1"/>
      <c r="E88" s="1"/>
      <c r="F88" s="1"/>
      <c r="G88" s="1"/>
      <c r="H88" s="1"/>
    </row>
    <row r="89" spans="1:8" s="3" customFormat="1" ht="15.75" x14ac:dyDescent="0.25">
      <c r="A89" s="10" t="s">
        <v>17</v>
      </c>
      <c r="B89" s="1"/>
      <c r="C89" s="1"/>
      <c r="D89" s="12"/>
      <c r="E89" s="12"/>
      <c r="F89" s="12"/>
      <c r="G89" s="12"/>
      <c r="H89" s="1"/>
    </row>
    <row r="90" spans="1:8" s="3" customFormat="1" ht="15.75" x14ac:dyDescent="0.25">
      <c r="A90" s="10"/>
      <c r="B90" s="1"/>
      <c r="C90" s="1"/>
      <c r="D90" s="12"/>
      <c r="E90" s="12"/>
      <c r="F90" s="12"/>
      <c r="G90" s="12"/>
      <c r="H90" s="1"/>
    </row>
    <row r="91" spans="1:8" s="3" customFormat="1" ht="15.75" x14ac:dyDescent="0.25">
      <c r="A91" s="10"/>
      <c r="B91" s="1"/>
      <c r="C91" s="12" t="s">
        <v>29</v>
      </c>
      <c r="D91" s="12"/>
      <c r="E91" s="12"/>
      <c r="F91" s="12"/>
      <c r="G91" s="12"/>
      <c r="H91" s="1"/>
    </row>
    <row r="92" spans="1:8" s="3" customFormat="1" ht="7.5" customHeight="1" thickBot="1" x14ac:dyDescent="0.3">
      <c r="A92" s="1"/>
      <c r="B92" s="1"/>
      <c r="C92" s="11"/>
      <c r="D92" s="12"/>
      <c r="E92" s="12"/>
      <c r="F92" s="12"/>
      <c r="G92" s="12"/>
      <c r="H92" s="1"/>
    </row>
    <row r="93" spans="1:8" s="3" customFormat="1" ht="15.75" thickBot="1" x14ac:dyDescent="0.3">
      <c r="A93" s="135"/>
      <c r="B93" s="136"/>
      <c r="C93" s="115" t="s">
        <v>16</v>
      </c>
      <c r="D93" s="137"/>
      <c r="E93" s="137"/>
      <c r="F93" s="137"/>
      <c r="G93" s="138"/>
      <c r="H93" s="1"/>
    </row>
    <row r="94" spans="1:8" s="3" customFormat="1" ht="15.75" thickBot="1" x14ac:dyDescent="0.3">
      <c r="A94" s="136"/>
      <c r="B94" s="136"/>
      <c r="C94" s="21">
        <v>11</v>
      </c>
      <c r="D94" s="31">
        <v>12</v>
      </c>
      <c r="E94" s="31">
        <v>13</v>
      </c>
      <c r="F94" s="31">
        <v>14</v>
      </c>
      <c r="G94" s="31">
        <v>15</v>
      </c>
      <c r="H94" s="1"/>
    </row>
    <row r="95" spans="1:8" s="3" customFormat="1" ht="19.5" customHeight="1" thickBot="1" x14ac:dyDescent="0.3">
      <c r="A95" s="139" t="s">
        <v>40</v>
      </c>
      <c r="B95" s="140"/>
      <c r="C95" s="22"/>
      <c r="D95" s="26"/>
      <c r="E95" s="26"/>
      <c r="F95" s="26"/>
      <c r="G95" s="26"/>
      <c r="H95" s="1"/>
    </row>
    <row r="96" spans="1:8" s="3" customFormat="1" ht="15.75" thickBot="1" x14ac:dyDescent="0.3">
      <c r="A96" s="128" t="s">
        <v>3</v>
      </c>
      <c r="B96" s="129"/>
      <c r="C96" s="22"/>
      <c r="D96" s="26"/>
      <c r="E96" s="26"/>
      <c r="F96" s="26"/>
      <c r="G96" s="26"/>
      <c r="H96" s="1"/>
    </row>
    <row r="97" spans="1:8" s="3" customFormat="1" ht="15.75" thickBot="1" x14ac:dyDescent="0.3">
      <c r="A97" s="128" t="s">
        <v>4</v>
      </c>
      <c r="B97" s="129"/>
      <c r="C97" s="22"/>
      <c r="D97" s="26"/>
      <c r="E97" s="26"/>
      <c r="F97" s="26"/>
      <c r="G97" s="26"/>
      <c r="H97" s="1"/>
    </row>
    <row r="98" spans="1:8" s="3" customFormat="1" ht="15.75" thickBot="1" x14ac:dyDescent="0.3">
      <c r="A98" s="119" t="s">
        <v>5</v>
      </c>
      <c r="B98" s="130"/>
      <c r="C98" s="22"/>
      <c r="D98" s="26"/>
      <c r="E98" s="26"/>
      <c r="F98" s="26"/>
      <c r="G98" s="26"/>
      <c r="H98" s="1"/>
    </row>
    <row r="99" spans="1:8" s="3" customFormat="1" ht="15.75" thickBot="1" x14ac:dyDescent="0.3">
      <c r="A99" s="118" t="s">
        <v>6</v>
      </c>
      <c r="B99" s="131"/>
      <c r="C99" s="22"/>
      <c r="D99" s="26"/>
      <c r="E99" s="26"/>
      <c r="F99" s="26"/>
      <c r="G99" s="26"/>
      <c r="H99" s="1"/>
    </row>
    <row r="100" spans="1:8" s="3" customFormat="1" ht="15.75" thickBot="1" x14ac:dyDescent="0.3">
      <c r="A100" s="132" t="s">
        <v>18</v>
      </c>
      <c r="B100" s="133"/>
      <c r="C100" s="22"/>
      <c r="D100" s="26"/>
      <c r="E100" s="26"/>
      <c r="F100" s="26"/>
      <c r="G100" s="26"/>
      <c r="H100" s="1"/>
    </row>
    <row r="101" spans="1:8" s="3" customFormat="1" ht="15.75" thickBot="1" x14ac:dyDescent="0.3">
      <c r="A101" s="122" t="s">
        <v>20</v>
      </c>
      <c r="B101" s="123"/>
      <c r="C101" s="22"/>
      <c r="D101" s="26"/>
      <c r="E101" s="26"/>
      <c r="F101" s="26"/>
      <c r="G101" s="26"/>
      <c r="H101" s="1"/>
    </row>
    <row r="102" spans="1:8" s="3" customFormat="1" ht="15.75" thickBot="1" x14ac:dyDescent="0.3">
      <c r="A102" s="122" t="s">
        <v>19</v>
      </c>
      <c r="B102" s="123"/>
      <c r="C102" s="22"/>
      <c r="D102" s="26"/>
      <c r="E102" s="26"/>
      <c r="F102" s="26"/>
      <c r="G102" s="26"/>
      <c r="H102" s="1"/>
    </row>
    <row r="103" spans="1:8" s="3" customFormat="1" ht="15.75" thickBot="1" x14ac:dyDescent="0.3">
      <c r="A103" s="124" t="s">
        <v>21</v>
      </c>
      <c r="B103" s="125"/>
      <c r="C103" s="22"/>
      <c r="D103" s="26"/>
      <c r="E103" s="26"/>
      <c r="F103" s="26"/>
      <c r="G103" s="26"/>
      <c r="H103" s="1"/>
    </row>
    <row r="104" spans="1:8" s="3" customFormat="1" ht="15.75" thickBot="1" x14ac:dyDescent="0.3">
      <c r="A104" s="120" t="s">
        <v>22</v>
      </c>
      <c r="B104" s="121"/>
      <c r="C104" s="23"/>
      <c r="D104" s="33"/>
      <c r="E104" s="33"/>
      <c r="F104" s="33"/>
      <c r="G104" s="33"/>
      <c r="H104" s="1"/>
    </row>
    <row r="105" spans="1:8" s="3" customFormat="1" ht="15.75" thickBot="1" x14ac:dyDescent="0.3">
      <c r="A105" s="126" t="s">
        <v>30</v>
      </c>
      <c r="B105" s="127"/>
      <c r="C105" s="27"/>
      <c r="D105" s="28"/>
      <c r="E105" s="28"/>
      <c r="F105" s="28"/>
      <c r="G105" s="28"/>
      <c r="H105" s="1"/>
    </row>
    <row r="106" spans="1:8" s="3" customFormat="1" ht="15.75" thickBot="1" x14ac:dyDescent="0.3">
      <c r="A106" s="120" t="s">
        <v>23</v>
      </c>
      <c r="B106" s="121"/>
      <c r="C106" s="29"/>
      <c r="D106" s="30"/>
      <c r="E106" s="30"/>
      <c r="F106" s="30"/>
      <c r="G106" s="30"/>
      <c r="H106" s="1"/>
    </row>
    <row r="107" spans="1:8" s="3" customFormat="1" x14ac:dyDescent="0.25">
      <c r="A107" s="115" t="s">
        <v>7</v>
      </c>
      <c r="B107" s="20" t="s">
        <v>8</v>
      </c>
      <c r="C107" s="24"/>
      <c r="D107" s="25"/>
      <c r="E107" s="25"/>
      <c r="F107" s="25"/>
      <c r="G107" s="25"/>
      <c r="H107" s="1"/>
    </row>
    <row r="108" spans="1:8" s="3" customFormat="1" ht="15" customHeight="1" thickBot="1" x14ac:dyDescent="0.3">
      <c r="A108" s="116"/>
      <c r="B108" s="32" t="s">
        <v>9</v>
      </c>
      <c r="C108" s="23"/>
      <c r="D108" s="33"/>
      <c r="E108" s="33"/>
      <c r="F108" s="33"/>
      <c r="G108" s="33"/>
      <c r="H108" s="1"/>
    </row>
    <row r="109" spans="1:8" s="3" customFormat="1" x14ac:dyDescent="0.25">
      <c r="A109" s="115" t="s">
        <v>10</v>
      </c>
      <c r="B109" s="20" t="s">
        <v>8</v>
      </c>
      <c r="C109" s="24"/>
      <c r="D109" s="25"/>
      <c r="E109" s="25"/>
      <c r="F109" s="25"/>
      <c r="G109" s="25"/>
      <c r="H109" s="1"/>
    </row>
    <row r="110" spans="1:8" s="3" customFormat="1" ht="15.75" thickBot="1" x14ac:dyDescent="0.3">
      <c r="A110" s="116"/>
      <c r="B110" s="32" t="s">
        <v>11</v>
      </c>
      <c r="C110" s="23"/>
      <c r="D110" s="33"/>
      <c r="E110" s="33"/>
      <c r="F110" s="33"/>
      <c r="G110" s="33"/>
      <c r="H110" s="1"/>
    </row>
    <row r="111" spans="1:8" s="3" customFormat="1" x14ac:dyDescent="0.25">
      <c r="A111" s="115" t="s">
        <v>12</v>
      </c>
      <c r="B111" s="20" t="s">
        <v>8</v>
      </c>
      <c r="C111" s="24"/>
      <c r="D111" s="25"/>
      <c r="E111" s="25"/>
      <c r="F111" s="25"/>
      <c r="G111" s="25"/>
      <c r="H111" s="1"/>
    </row>
    <row r="112" spans="1:8" s="3" customFormat="1" ht="15.75" thickBot="1" x14ac:dyDescent="0.3">
      <c r="A112" s="116"/>
      <c r="B112" s="32" t="s">
        <v>11</v>
      </c>
      <c r="C112" s="23"/>
      <c r="D112" s="33"/>
      <c r="E112" s="33"/>
      <c r="F112" s="33"/>
      <c r="G112" s="33"/>
      <c r="H112" s="1"/>
    </row>
    <row r="113" spans="1:8" s="3" customFormat="1" x14ac:dyDescent="0.25">
      <c r="A113" s="115" t="s">
        <v>13</v>
      </c>
      <c r="B113" s="20" t="s">
        <v>8</v>
      </c>
      <c r="C113" s="86"/>
      <c r="D113" s="87"/>
      <c r="E113" s="87"/>
      <c r="F113" s="87"/>
      <c r="G113" s="87"/>
      <c r="H113" s="1"/>
    </row>
    <row r="114" spans="1:8" s="3" customFormat="1" ht="15.75" thickBot="1" x14ac:dyDescent="0.3">
      <c r="A114" s="116"/>
      <c r="B114" s="32" t="s">
        <v>15</v>
      </c>
      <c r="C114" s="88"/>
      <c r="D114" s="89"/>
      <c r="E114" s="89"/>
      <c r="F114" s="89"/>
      <c r="G114" s="89"/>
      <c r="H114" s="1"/>
    </row>
    <row r="115" spans="1:8" s="3" customFormat="1" x14ac:dyDescent="0.25">
      <c r="A115" s="117" t="s">
        <v>14</v>
      </c>
      <c r="B115" s="20" t="s">
        <v>8</v>
      </c>
      <c r="C115" s="86"/>
      <c r="D115" s="87"/>
      <c r="E115" s="87"/>
      <c r="F115" s="87"/>
      <c r="G115" s="87"/>
      <c r="H115" s="1"/>
    </row>
    <row r="116" spans="1:8" s="3" customFormat="1" ht="15.75" thickBot="1" x14ac:dyDescent="0.3">
      <c r="A116" s="118"/>
      <c r="B116" s="32" t="s">
        <v>15</v>
      </c>
      <c r="C116" s="88"/>
      <c r="D116" s="89"/>
      <c r="E116" s="89"/>
      <c r="F116" s="89"/>
      <c r="G116" s="89"/>
      <c r="H116" s="1"/>
    </row>
    <row r="117" spans="1:8" s="3" customFormat="1" x14ac:dyDescent="0.25">
      <c r="A117" s="117" t="s">
        <v>24</v>
      </c>
      <c r="B117" s="20" t="s">
        <v>8</v>
      </c>
      <c r="C117" s="24"/>
      <c r="D117" s="25"/>
      <c r="E117" s="25"/>
      <c r="F117" s="25"/>
      <c r="G117" s="25"/>
      <c r="H117" s="1"/>
    </row>
    <row r="118" spans="1:8" s="3" customFormat="1" ht="15.75" thickBot="1" x14ac:dyDescent="0.3">
      <c r="A118" s="118"/>
      <c r="B118" s="32" t="s">
        <v>25</v>
      </c>
      <c r="C118" s="23"/>
      <c r="D118" s="33"/>
      <c r="E118" s="33"/>
      <c r="F118" s="33"/>
      <c r="G118" s="33"/>
      <c r="H118" s="1"/>
    </row>
    <row r="119" spans="1:8" s="3" customFormat="1" x14ac:dyDescent="0.25">
      <c r="A119" s="117" t="s">
        <v>27</v>
      </c>
      <c r="B119" s="20" t="s">
        <v>8</v>
      </c>
      <c r="C119" s="34"/>
      <c r="D119" s="35"/>
      <c r="E119" s="35"/>
      <c r="F119" s="35"/>
      <c r="G119" s="35"/>
      <c r="H119" s="1"/>
    </row>
    <row r="120" spans="1:8" s="3" customFormat="1" ht="15.75" thickBot="1" x14ac:dyDescent="0.3">
      <c r="A120" s="119"/>
      <c r="B120" s="39" t="s">
        <v>26</v>
      </c>
      <c r="C120" s="40"/>
      <c r="D120" s="41"/>
      <c r="E120" s="41"/>
      <c r="F120" s="41"/>
      <c r="G120" s="41"/>
      <c r="H120" s="1"/>
    </row>
    <row r="121" spans="1:8" s="7" customFormat="1" x14ac:dyDescent="0.25">
      <c r="A121" s="1"/>
      <c r="B121" s="1"/>
      <c r="C121" s="141"/>
      <c r="D121" s="141"/>
      <c r="E121" s="141"/>
      <c r="F121" s="141"/>
      <c r="G121" s="141"/>
      <c r="H121" s="1"/>
    </row>
    <row r="122" spans="1:8" s="3" customFormat="1" ht="18" x14ac:dyDescent="0.25">
      <c r="A122" s="1"/>
      <c r="B122" s="1"/>
      <c r="C122" s="134" t="s">
        <v>0</v>
      </c>
      <c r="D122" s="134"/>
      <c r="E122" s="134"/>
      <c r="F122" s="134"/>
      <c r="G122" s="134"/>
      <c r="H122" s="1"/>
    </row>
    <row r="123" spans="1:8" s="3" customFormat="1" ht="6" customHeight="1" x14ac:dyDescent="0.25">
      <c r="A123" s="1"/>
      <c r="B123" s="1"/>
      <c r="C123" s="8"/>
      <c r="D123" s="8"/>
      <c r="E123" s="8"/>
      <c r="F123" s="8"/>
      <c r="G123" s="8"/>
      <c r="H123" s="1"/>
    </row>
    <row r="124" spans="1:8" s="3" customFormat="1" ht="18" x14ac:dyDescent="0.25">
      <c r="A124" s="1"/>
      <c r="B124" s="1"/>
      <c r="C124" s="134" t="s">
        <v>41</v>
      </c>
      <c r="D124" s="134"/>
      <c r="E124" s="134"/>
      <c r="F124" s="134"/>
      <c r="G124" s="134"/>
      <c r="H124" s="1"/>
    </row>
    <row r="125" spans="1:8" s="3" customFormat="1" x14ac:dyDescent="0.25">
      <c r="A125" s="1"/>
      <c r="B125" s="1"/>
      <c r="C125" s="1"/>
      <c r="D125" s="1"/>
      <c r="E125" s="1"/>
      <c r="F125" s="1"/>
      <c r="G125" s="1"/>
      <c r="H125" s="1"/>
    </row>
    <row r="126" spans="1:8" s="5" customFormat="1" ht="15.75" x14ac:dyDescent="0.25">
      <c r="A126" s="9" t="s">
        <v>1</v>
      </c>
      <c r="B126" s="9"/>
      <c r="C126" s="4"/>
      <c r="D126" s="37"/>
      <c r="E126" s="37"/>
      <c r="F126" s="37"/>
      <c r="G126" s="36"/>
      <c r="H126" s="1"/>
    </row>
    <row r="127" spans="1:8" s="5" customFormat="1" ht="15.75" x14ac:dyDescent="0.25">
      <c r="A127" s="9" t="s">
        <v>2</v>
      </c>
      <c r="B127" s="9"/>
      <c r="C127" s="4"/>
      <c r="D127" s="37"/>
      <c r="E127" s="37"/>
      <c r="F127" s="37"/>
      <c r="G127" s="36"/>
      <c r="H127" s="1"/>
    </row>
    <row r="128" spans="1:8" s="3" customFormat="1" x14ac:dyDescent="0.25">
      <c r="A128" s="1"/>
      <c r="B128" s="1"/>
      <c r="C128" s="1"/>
      <c r="D128" s="1"/>
      <c r="E128" s="1"/>
      <c r="F128" s="1"/>
      <c r="G128" s="1"/>
      <c r="H128" s="1"/>
    </row>
    <row r="129" spans="1:8" s="3" customFormat="1" ht="15.75" x14ac:dyDescent="0.25">
      <c r="A129" s="10" t="s">
        <v>17</v>
      </c>
      <c r="B129" s="1"/>
      <c r="C129" s="1"/>
      <c r="D129" s="12"/>
      <c r="E129" s="12"/>
      <c r="F129" s="12"/>
      <c r="G129" s="12"/>
      <c r="H129" s="1"/>
    </row>
    <row r="130" spans="1:8" s="3" customFormat="1" ht="15.75" x14ac:dyDescent="0.25">
      <c r="A130" s="10"/>
      <c r="B130" s="1"/>
      <c r="C130" s="1"/>
      <c r="D130" s="12"/>
      <c r="E130" s="12"/>
      <c r="F130" s="12"/>
      <c r="G130" s="12"/>
      <c r="H130" s="1"/>
    </row>
    <row r="131" spans="1:8" s="3" customFormat="1" ht="15.75" x14ac:dyDescent="0.25">
      <c r="A131" s="10"/>
      <c r="B131" s="1"/>
      <c r="C131" s="12" t="s">
        <v>29</v>
      </c>
      <c r="D131" s="12"/>
      <c r="E131" s="12"/>
      <c r="F131" s="12"/>
      <c r="G131" s="12"/>
      <c r="H131" s="1"/>
    </row>
    <row r="132" spans="1:8" s="3" customFormat="1" ht="6" customHeight="1" thickBot="1" x14ac:dyDescent="0.3">
      <c r="A132" s="1"/>
      <c r="B132" s="1"/>
      <c r="C132" s="11"/>
      <c r="D132" s="12"/>
      <c r="E132" s="12"/>
      <c r="F132" s="12"/>
      <c r="G132" s="12"/>
      <c r="H132" s="1"/>
    </row>
    <row r="133" spans="1:8" s="3" customFormat="1" ht="15.75" thickBot="1" x14ac:dyDescent="0.3">
      <c r="A133" s="135"/>
      <c r="B133" s="136"/>
      <c r="C133" s="115" t="s">
        <v>16</v>
      </c>
      <c r="D133" s="137"/>
      <c r="E133" s="137"/>
      <c r="F133" s="137"/>
      <c r="G133" s="138"/>
      <c r="H133" s="1"/>
    </row>
    <row r="134" spans="1:8" s="3" customFormat="1" ht="15.75" thickBot="1" x14ac:dyDescent="0.3">
      <c r="A134" s="136"/>
      <c r="B134" s="136"/>
      <c r="C134" s="21">
        <v>16</v>
      </c>
      <c r="D134" s="31">
        <v>17</v>
      </c>
      <c r="E134" s="31">
        <v>18</v>
      </c>
      <c r="F134" s="31">
        <v>19</v>
      </c>
      <c r="G134" s="31">
        <v>20</v>
      </c>
      <c r="H134" s="1"/>
    </row>
    <row r="135" spans="1:8" s="3" customFormat="1" ht="15.75" customHeight="1" thickBot="1" x14ac:dyDescent="0.3">
      <c r="A135" s="139" t="s">
        <v>40</v>
      </c>
      <c r="B135" s="140"/>
      <c r="C135" s="22"/>
      <c r="D135" s="26"/>
      <c r="E135" s="26"/>
      <c r="F135" s="26"/>
      <c r="G135" s="26"/>
      <c r="H135" s="1"/>
    </row>
    <row r="136" spans="1:8" s="3" customFormat="1" ht="15.75" thickBot="1" x14ac:dyDescent="0.3">
      <c r="A136" s="128" t="s">
        <v>3</v>
      </c>
      <c r="B136" s="129"/>
      <c r="C136" s="22"/>
      <c r="D136" s="26"/>
      <c r="E136" s="26"/>
      <c r="F136" s="26"/>
      <c r="G136" s="26"/>
      <c r="H136" s="1"/>
    </row>
    <row r="137" spans="1:8" s="3" customFormat="1" ht="15.75" thickBot="1" x14ac:dyDescent="0.3">
      <c r="A137" s="128" t="s">
        <v>4</v>
      </c>
      <c r="B137" s="129"/>
      <c r="C137" s="22"/>
      <c r="D137" s="26"/>
      <c r="E137" s="26"/>
      <c r="F137" s="26"/>
      <c r="G137" s="26"/>
      <c r="H137" s="1"/>
    </row>
    <row r="138" spans="1:8" s="3" customFormat="1" ht="15.75" thickBot="1" x14ac:dyDescent="0.3">
      <c r="A138" s="119" t="s">
        <v>5</v>
      </c>
      <c r="B138" s="130"/>
      <c r="C138" s="22"/>
      <c r="D138" s="26"/>
      <c r="E138" s="26"/>
      <c r="F138" s="26"/>
      <c r="G138" s="26"/>
      <c r="H138" s="1"/>
    </row>
    <row r="139" spans="1:8" s="3" customFormat="1" ht="15.75" thickBot="1" x14ac:dyDescent="0.3">
      <c r="A139" s="118" t="s">
        <v>6</v>
      </c>
      <c r="B139" s="131"/>
      <c r="C139" s="22"/>
      <c r="D139" s="26"/>
      <c r="E139" s="26"/>
      <c r="F139" s="26"/>
      <c r="G139" s="26"/>
      <c r="H139" s="1"/>
    </row>
    <row r="140" spans="1:8" s="3" customFormat="1" ht="15.75" thickBot="1" x14ac:dyDescent="0.3">
      <c r="A140" s="132" t="s">
        <v>18</v>
      </c>
      <c r="B140" s="133"/>
      <c r="C140" s="22"/>
      <c r="D140" s="26"/>
      <c r="E140" s="26"/>
      <c r="F140" s="26"/>
      <c r="G140" s="26"/>
      <c r="H140" s="1"/>
    </row>
    <row r="141" spans="1:8" s="3" customFormat="1" ht="15.75" thickBot="1" x14ac:dyDescent="0.3">
      <c r="A141" s="122" t="s">
        <v>20</v>
      </c>
      <c r="B141" s="123"/>
      <c r="C141" s="22"/>
      <c r="D141" s="26"/>
      <c r="E141" s="26"/>
      <c r="F141" s="26"/>
      <c r="G141" s="26"/>
      <c r="H141" s="1"/>
    </row>
    <row r="142" spans="1:8" s="3" customFormat="1" ht="15.75" thickBot="1" x14ac:dyDescent="0.3">
      <c r="A142" s="122" t="s">
        <v>19</v>
      </c>
      <c r="B142" s="123"/>
      <c r="C142" s="22"/>
      <c r="D142" s="26"/>
      <c r="E142" s="26"/>
      <c r="F142" s="26"/>
      <c r="G142" s="26"/>
      <c r="H142" s="1"/>
    </row>
    <row r="143" spans="1:8" s="3" customFormat="1" ht="15.75" thickBot="1" x14ac:dyDescent="0.3">
      <c r="A143" s="124" t="s">
        <v>21</v>
      </c>
      <c r="B143" s="125"/>
      <c r="C143" s="22"/>
      <c r="D143" s="26"/>
      <c r="E143" s="26"/>
      <c r="F143" s="26"/>
      <c r="G143" s="26"/>
      <c r="H143" s="1"/>
    </row>
    <row r="144" spans="1:8" s="3" customFormat="1" ht="15.75" thickBot="1" x14ac:dyDescent="0.3">
      <c r="A144" s="120" t="s">
        <v>22</v>
      </c>
      <c r="B144" s="121"/>
      <c r="C144" s="23"/>
      <c r="D144" s="33"/>
      <c r="E144" s="33"/>
      <c r="F144" s="33"/>
      <c r="G144" s="33"/>
      <c r="H144" s="1"/>
    </row>
    <row r="145" spans="1:8" s="3" customFormat="1" ht="15.75" thickBot="1" x14ac:dyDescent="0.3">
      <c r="A145" s="126" t="s">
        <v>30</v>
      </c>
      <c r="B145" s="127"/>
      <c r="C145" s="27"/>
      <c r="D145" s="28"/>
      <c r="E145" s="28"/>
      <c r="F145" s="28"/>
      <c r="G145" s="28"/>
      <c r="H145" s="1"/>
    </row>
    <row r="146" spans="1:8" s="3" customFormat="1" ht="15.75" thickBot="1" x14ac:dyDescent="0.3">
      <c r="A146" s="120" t="s">
        <v>23</v>
      </c>
      <c r="B146" s="121"/>
      <c r="C146" s="29"/>
      <c r="D146" s="30"/>
      <c r="E146" s="30"/>
      <c r="F146" s="30"/>
      <c r="G146" s="30"/>
      <c r="H146" s="1"/>
    </row>
    <row r="147" spans="1:8" s="3" customFormat="1" x14ac:dyDescent="0.25">
      <c r="A147" s="115" t="s">
        <v>7</v>
      </c>
      <c r="B147" s="20" t="s">
        <v>8</v>
      </c>
      <c r="C147" s="24"/>
      <c r="D147" s="25"/>
      <c r="E147" s="25"/>
      <c r="F147" s="25"/>
      <c r="G147" s="25"/>
      <c r="H147" s="1"/>
    </row>
    <row r="148" spans="1:8" s="3" customFormat="1" ht="15" customHeight="1" thickBot="1" x14ac:dyDescent="0.3">
      <c r="A148" s="116"/>
      <c r="B148" s="32" t="s">
        <v>9</v>
      </c>
      <c r="C148" s="23"/>
      <c r="D148" s="33"/>
      <c r="E148" s="33"/>
      <c r="F148" s="33"/>
      <c r="G148" s="33"/>
      <c r="H148" s="1"/>
    </row>
    <row r="149" spans="1:8" s="3" customFormat="1" x14ac:dyDescent="0.25">
      <c r="A149" s="115" t="s">
        <v>10</v>
      </c>
      <c r="B149" s="20" t="s">
        <v>8</v>
      </c>
      <c r="C149" s="24"/>
      <c r="D149" s="25"/>
      <c r="E149" s="25"/>
      <c r="F149" s="25"/>
      <c r="G149" s="25"/>
      <c r="H149" s="1"/>
    </row>
    <row r="150" spans="1:8" s="3" customFormat="1" ht="15.75" thickBot="1" x14ac:dyDescent="0.3">
      <c r="A150" s="116"/>
      <c r="B150" s="32" t="s">
        <v>11</v>
      </c>
      <c r="C150" s="23"/>
      <c r="D150" s="33"/>
      <c r="E150" s="33"/>
      <c r="F150" s="33"/>
      <c r="G150" s="33"/>
      <c r="H150" s="1"/>
    </row>
    <row r="151" spans="1:8" s="3" customFormat="1" x14ac:dyDescent="0.25">
      <c r="A151" s="115" t="s">
        <v>12</v>
      </c>
      <c r="B151" s="20" t="s">
        <v>8</v>
      </c>
      <c r="C151" s="24"/>
      <c r="D151" s="25"/>
      <c r="E151" s="25"/>
      <c r="F151" s="25"/>
      <c r="G151" s="25"/>
      <c r="H151" s="1"/>
    </row>
    <row r="152" spans="1:8" s="3" customFormat="1" ht="15.75" thickBot="1" x14ac:dyDescent="0.3">
      <c r="A152" s="116"/>
      <c r="B152" s="32" t="s">
        <v>11</v>
      </c>
      <c r="C152" s="23"/>
      <c r="D152" s="33"/>
      <c r="E152" s="33"/>
      <c r="F152" s="33"/>
      <c r="G152" s="33"/>
      <c r="H152" s="1"/>
    </row>
    <row r="153" spans="1:8" s="3" customFormat="1" x14ac:dyDescent="0.25">
      <c r="A153" s="115" t="s">
        <v>13</v>
      </c>
      <c r="B153" s="20" t="s">
        <v>8</v>
      </c>
      <c r="C153" s="86"/>
      <c r="D153" s="87"/>
      <c r="E153" s="87"/>
      <c r="F153" s="87"/>
      <c r="G153" s="87"/>
      <c r="H153" s="1"/>
    </row>
    <row r="154" spans="1:8" s="3" customFormat="1" ht="15.75" thickBot="1" x14ac:dyDescent="0.3">
      <c r="A154" s="116"/>
      <c r="B154" s="32" t="s">
        <v>15</v>
      </c>
      <c r="C154" s="88"/>
      <c r="D154" s="89"/>
      <c r="E154" s="89"/>
      <c r="F154" s="89"/>
      <c r="G154" s="89"/>
      <c r="H154" s="1"/>
    </row>
    <row r="155" spans="1:8" s="3" customFormat="1" x14ac:dyDescent="0.25">
      <c r="A155" s="117" t="s">
        <v>14</v>
      </c>
      <c r="B155" s="20" t="s">
        <v>8</v>
      </c>
      <c r="C155" s="86"/>
      <c r="D155" s="87"/>
      <c r="E155" s="87"/>
      <c r="F155" s="87"/>
      <c r="G155" s="87"/>
      <c r="H155" s="1"/>
    </row>
    <row r="156" spans="1:8" s="3" customFormat="1" ht="15.75" thickBot="1" x14ac:dyDescent="0.3">
      <c r="A156" s="118"/>
      <c r="B156" s="32" t="s">
        <v>15</v>
      </c>
      <c r="C156" s="88"/>
      <c r="D156" s="89"/>
      <c r="E156" s="89"/>
      <c r="F156" s="89"/>
      <c r="G156" s="89"/>
      <c r="H156" s="1"/>
    </row>
    <row r="157" spans="1:8" s="3" customFormat="1" x14ac:dyDescent="0.25">
      <c r="A157" s="117" t="s">
        <v>24</v>
      </c>
      <c r="B157" s="20" t="s">
        <v>8</v>
      </c>
      <c r="C157" s="86"/>
      <c r="D157" s="25"/>
      <c r="E157" s="25"/>
      <c r="F157" s="25"/>
      <c r="G157" s="25"/>
      <c r="H157" s="1"/>
    </row>
    <row r="158" spans="1:8" s="3" customFormat="1" ht="15.75" thickBot="1" x14ac:dyDescent="0.3">
      <c r="A158" s="118"/>
      <c r="B158" s="32" t="s">
        <v>25</v>
      </c>
      <c r="C158" s="88"/>
      <c r="D158" s="33"/>
      <c r="E158" s="33"/>
      <c r="F158" s="33"/>
      <c r="G158" s="33"/>
      <c r="H158" s="1"/>
    </row>
    <row r="159" spans="1:8" s="3" customFormat="1" x14ac:dyDescent="0.25">
      <c r="A159" s="117" t="s">
        <v>27</v>
      </c>
      <c r="B159" s="20" t="s">
        <v>8</v>
      </c>
      <c r="C159" s="86"/>
      <c r="D159" s="35"/>
      <c r="E159" s="35"/>
      <c r="F159" s="35"/>
      <c r="G159" s="35"/>
      <c r="H159" s="1"/>
    </row>
    <row r="160" spans="1:8" s="3" customFormat="1" ht="15.75" thickBot="1" x14ac:dyDescent="0.3">
      <c r="A160" s="119"/>
      <c r="B160" s="39" t="s">
        <v>26</v>
      </c>
      <c r="C160" s="40"/>
      <c r="D160" s="41"/>
      <c r="E160" s="41"/>
      <c r="F160" s="41"/>
      <c r="G160" s="41"/>
      <c r="H160" s="1"/>
    </row>
    <row r="161" spans="1:8" x14ac:dyDescent="0.25">
      <c r="A161" s="38"/>
      <c r="B161" s="38"/>
      <c r="C161" s="38"/>
      <c r="D161" s="38"/>
      <c r="E161" s="38"/>
      <c r="F161" s="38"/>
      <c r="G161" s="38"/>
      <c r="H161" s="38"/>
    </row>
    <row r="162" spans="1:8" x14ac:dyDescent="0.25">
      <c r="A162" s="38"/>
      <c r="B162" s="38"/>
      <c r="C162" s="38"/>
      <c r="D162" s="38"/>
      <c r="E162" s="38"/>
      <c r="F162" s="38"/>
      <c r="G162" s="38"/>
      <c r="H162" s="38"/>
    </row>
    <row r="163" spans="1:8" x14ac:dyDescent="0.25">
      <c r="A163" s="38"/>
      <c r="B163" s="38"/>
      <c r="C163" s="38"/>
      <c r="D163" s="38"/>
      <c r="E163" s="38"/>
      <c r="F163" s="38"/>
      <c r="G163" s="38"/>
      <c r="H163" s="38"/>
    </row>
    <row r="164" spans="1:8" x14ac:dyDescent="0.25">
      <c r="A164" s="38"/>
      <c r="B164" s="38"/>
      <c r="C164" s="38"/>
      <c r="D164" s="38"/>
      <c r="E164" s="38"/>
      <c r="F164" s="38"/>
      <c r="G164" s="38"/>
      <c r="H164" s="38"/>
    </row>
    <row r="165" spans="1:8" x14ac:dyDescent="0.25">
      <c r="A165" s="38"/>
      <c r="B165" s="38"/>
      <c r="C165" s="38"/>
      <c r="D165" s="38"/>
      <c r="E165" s="38"/>
      <c r="F165" s="38"/>
      <c r="G165" s="38"/>
      <c r="H165" s="38"/>
    </row>
    <row r="166" spans="1:8" x14ac:dyDescent="0.25">
      <c r="A166" s="38"/>
      <c r="B166" s="38"/>
      <c r="C166" s="38"/>
      <c r="D166" s="38"/>
      <c r="E166" s="38"/>
      <c r="F166" s="38"/>
      <c r="G166" s="38"/>
      <c r="H166" s="38"/>
    </row>
    <row r="167" spans="1:8" x14ac:dyDescent="0.25">
      <c r="A167" s="38"/>
      <c r="B167" s="38"/>
      <c r="C167" s="38"/>
      <c r="D167" s="38"/>
      <c r="E167" s="38"/>
      <c r="F167" s="38"/>
      <c r="G167" s="38"/>
      <c r="H167" s="38"/>
    </row>
    <row r="168" spans="1:8" x14ac:dyDescent="0.25">
      <c r="A168" s="38"/>
      <c r="B168" s="38"/>
      <c r="C168" s="38"/>
      <c r="D168" s="38"/>
      <c r="E168" s="38"/>
      <c r="F168" s="38"/>
      <c r="G168" s="38"/>
      <c r="H168" s="38"/>
    </row>
    <row r="169" spans="1:8" x14ac:dyDescent="0.25">
      <c r="A169" s="38"/>
      <c r="B169" s="38"/>
      <c r="C169" s="38"/>
      <c r="D169" s="38"/>
      <c r="E169" s="38"/>
      <c r="F169" s="38"/>
      <c r="G169" s="38"/>
      <c r="H169" s="38"/>
    </row>
    <row r="170" spans="1:8" x14ac:dyDescent="0.25">
      <c r="A170" s="38"/>
      <c r="B170" s="38"/>
      <c r="C170" s="38"/>
      <c r="D170" s="38"/>
      <c r="E170" s="38"/>
      <c r="F170" s="38"/>
      <c r="G170" s="38"/>
      <c r="H170" s="38"/>
    </row>
    <row r="171" spans="1:8" x14ac:dyDescent="0.25">
      <c r="A171" s="38"/>
      <c r="B171" s="38"/>
      <c r="C171" s="38"/>
      <c r="D171" s="38"/>
      <c r="E171" s="38"/>
      <c r="F171" s="38"/>
      <c r="G171" s="38"/>
      <c r="H171" s="38"/>
    </row>
    <row r="172" spans="1:8" x14ac:dyDescent="0.25">
      <c r="A172" s="38"/>
      <c r="B172" s="38"/>
      <c r="C172" s="38"/>
      <c r="D172" s="38"/>
      <c r="E172" s="38"/>
      <c r="F172" s="38"/>
      <c r="G172" s="38"/>
      <c r="H172" s="38"/>
    </row>
    <row r="173" spans="1:8" x14ac:dyDescent="0.25">
      <c r="A173" s="38"/>
      <c r="B173" s="38"/>
      <c r="C173" s="38"/>
      <c r="D173" s="38"/>
      <c r="E173" s="38"/>
      <c r="F173" s="38"/>
      <c r="G173" s="38"/>
      <c r="H173" s="38"/>
    </row>
    <row r="174" spans="1:8" x14ac:dyDescent="0.25">
      <c r="A174" s="38"/>
      <c r="B174" s="38"/>
      <c r="C174" s="38"/>
      <c r="D174" s="38"/>
      <c r="E174" s="38"/>
      <c r="F174" s="38"/>
      <c r="G174" s="38"/>
      <c r="H174" s="38"/>
    </row>
    <row r="175" spans="1:8" x14ac:dyDescent="0.25">
      <c r="A175" s="38"/>
      <c r="B175" s="38"/>
      <c r="C175" s="38"/>
      <c r="D175" s="38"/>
      <c r="E175" s="38"/>
      <c r="F175" s="38"/>
      <c r="G175" s="38"/>
      <c r="H175" s="38"/>
    </row>
    <row r="176" spans="1:8" x14ac:dyDescent="0.25">
      <c r="A176" s="38"/>
      <c r="B176" s="38"/>
      <c r="C176" s="38"/>
      <c r="D176" s="38"/>
      <c r="E176" s="38"/>
      <c r="F176" s="38"/>
      <c r="G176" s="38"/>
      <c r="H176" s="38"/>
    </row>
    <row r="177" spans="1:8" x14ac:dyDescent="0.25">
      <c r="A177" s="38"/>
      <c r="B177" s="38"/>
      <c r="C177" s="38"/>
      <c r="D177" s="38"/>
      <c r="E177" s="38"/>
      <c r="F177" s="38"/>
      <c r="G177" s="38"/>
      <c r="H177" s="38"/>
    </row>
    <row r="178" spans="1:8" x14ac:dyDescent="0.25">
      <c r="A178" s="38"/>
      <c r="B178" s="38"/>
      <c r="C178" s="38"/>
      <c r="D178" s="38"/>
      <c r="E178" s="38"/>
      <c r="F178" s="38"/>
      <c r="G178" s="38"/>
      <c r="H178" s="38"/>
    </row>
    <row r="179" spans="1:8" x14ac:dyDescent="0.25">
      <c r="A179" s="38"/>
      <c r="B179" s="38"/>
      <c r="C179" s="38"/>
      <c r="D179" s="38"/>
      <c r="E179" s="38"/>
      <c r="F179" s="38"/>
      <c r="G179" s="38"/>
      <c r="H179" s="38"/>
    </row>
    <row r="180" spans="1:8" x14ac:dyDescent="0.25">
      <c r="A180" s="38"/>
      <c r="B180" s="38"/>
      <c r="C180" s="38"/>
      <c r="D180" s="38"/>
      <c r="E180" s="38"/>
      <c r="F180" s="38"/>
      <c r="G180" s="38"/>
      <c r="H180" s="38"/>
    </row>
    <row r="181" spans="1:8" x14ac:dyDescent="0.25">
      <c r="A181" s="38"/>
      <c r="B181" s="38"/>
      <c r="C181" s="38"/>
      <c r="D181" s="38"/>
      <c r="E181" s="38"/>
      <c r="F181" s="38"/>
      <c r="G181" s="38"/>
      <c r="H181" s="38"/>
    </row>
    <row r="182" spans="1:8" x14ac:dyDescent="0.25">
      <c r="A182" s="38"/>
      <c r="B182" s="38"/>
      <c r="C182" s="38"/>
      <c r="D182" s="38"/>
      <c r="E182" s="38"/>
      <c r="F182" s="38"/>
      <c r="G182" s="38"/>
      <c r="H182" s="38"/>
    </row>
    <row r="183" spans="1:8" x14ac:dyDescent="0.25">
      <c r="A183" s="38"/>
      <c r="B183" s="38"/>
      <c r="C183" s="38"/>
      <c r="D183" s="38"/>
      <c r="E183" s="38"/>
      <c r="F183" s="38"/>
      <c r="G183" s="38"/>
      <c r="H183" s="38"/>
    </row>
    <row r="184" spans="1:8" x14ac:dyDescent="0.25">
      <c r="A184" s="38"/>
      <c r="B184" s="38"/>
      <c r="C184" s="38"/>
      <c r="D184" s="38"/>
      <c r="E184" s="38"/>
      <c r="F184" s="38"/>
      <c r="G184" s="38"/>
      <c r="H184" s="38"/>
    </row>
    <row r="185" spans="1:8" x14ac:dyDescent="0.25">
      <c r="A185" s="38"/>
      <c r="B185" s="38"/>
      <c r="C185" s="38"/>
      <c r="D185" s="38"/>
      <c r="E185" s="38"/>
      <c r="F185" s="38"/>
      <c r="G185" s="38"/>
      <c r="H185" s="38"/>
    </row>
    <row r="186" spans="1:8" x14ac:dyDescent="0.25">
      <c r="A186" s="38"/>
      <c r="B186" s="38"/>
      <c r="C186" s="38"/>
      <c r="D186" s="38"/>
      <c r="E186" s="38"/>
      <c r="F186" s="38"/>
      <c r="G186" s="38"/>
      <c r="H186" s="38"/>
    </row>
    <row r="187" spans="1:8" x14ac:dyDescent="0.25">
      <c r="A187" s="38"/>
      <c r="B187" s="38"/>
      <c r="C187" s="38"/>
      <c r="D187" s="38"/>
      <c r="E187" s="38"/>
      <c r="F187" s="38"/>
      <c r="G187" s="38"/>
      <c r="H187" s="38"/>
    </row>
    <row r="188" spans="1:8" x14ac:dyDescent="0.25">
      <c r="A188" s="38"/>
      <c r="B188" s="38"/>
      <c r="C188" s="38"/>
      <c r="D188" s="38"/>
      <c r="E188" s="38"/>
      <c r="F188" s="38"/>
      <c r="G188" s="38"/>
      <c r="H188" s="38"/>
    </row>
    <row r="189" spans="1:8" x14ac:dyDescent="0.25">
      <c r="A189" s="38"/>
      <c r="B189" s="38"/>
      <c r="C189" s="38"/>
      <c r="D189" s="38"/>
      <c r="E189" s="38"/>
      <c r="F189" s="38"/>
      <c r="G189" s="38"/>
      <c r="H189" s="38"/>
    </row>
    <row r="190" spans="1:8" x14ac:dyDescent="0.25">
      <c r="A190" s="38"/>
      <c r="B190" s="38"/>
      <c r="C190" s="38"/>
      <c r="D190" s="38"/>
      <c r="E190" s="38"/>
      <c r="F190" s="38"/>
      <c r="G190" s="38"/>
      <c r="H190" s="38"/>
    </row>
    <row r="191" spans="1:8" x14ac:dyDescent="0.25">
      <c r="A191" s="38"/>
      <c r="B191" s="38"/>
      <c r="C191" s="38"/>
      <c r="D191" s="38"/>
      <c r="E191" s="38"/>
      <c r="F191" s="38"/>
      <c r="G191" s="38"/>
      <c r="H191" s="38"/>
    </row>
    <row r="192" spans="1:8" x14ac:dyDescent="0.25">
      <c r="A192" s="38"/>
      <c r="B192" s="38"/>
      <c r="C192" s="38"/>
      <c r="D192" s="38"/>
      <c r="E192" s="38"/>
      <c r="F192" s="38"/>
      <c r="G192" s="38"/>
      <c r="H192" s="38"/>
    </row>
    <row r="193" spans="1:8" x14ac:dyDescent="0.25">
      <c r="A193" s="38"/>
      <c r="B193" s="38"/>
      <c r="C193" s="38"/>
      <c r="D193" s="38"/>
      <c r="E193" s="38"/>
      <c r="F193" s="38"/>
      <c r="G193" s="38"/>
      <c r="H193" s="38"/>
    </row>
    <row r="194" spans="1:8" x14ac:dyDescent="0.25">
      <c r="A194" s="38"/>
      <c r="B194" s="38"/>
      <c r="C194" s="38"/>
      <c r="D194" s="38"/>
      <c r="E194" s="38"/>
      <c r="F194" s="38"/>
      <c r="G194" s="38"/>
      <c r="H194" s="38"/>
    </row>
    <row r="195" spans="1:8" x14ac:dyDescent="0.25">
      <c r="A195" s="38"/>
      <c r="B195" s="38"/>
      <c r="C195" s="38"/>
      <c r="D195" s="38"/>
      <c r="E195" s="38"/>
      <c r="F195" s="38"/>
      <c r="G195" s="38"/>
      <c r="H195" s="38"/>
    </row>
    <row r="196" spans="1:8" x14ac:dyDescent="0.25">
      <c r="A196" s="38"/>
      <c r="B196" s="38"/>
      <c r="C196" s="38"/>
      <c r="D196" s="38"/>
      <c r="E196" s="38"/>
      <c r="F196" s="38"/>
      <c r="G196" s="38"/>
      <c r="H196" s="38"/>
    </row>
    <row r="197" spans="1:8" x14ac:dyDescent="0.25">
      <c r="A197" s="38"/>
      <c r="B197" s="38"/>
      <c r="C197" s="38"/>
      <c r="D197" s="38"/>
      <c r="E197" s="38"/>
      <c r="F197" s="38"/>
      <c r="G197" s="38"/>
      <c r="H197" s="38"/>
    </row>
    <row r="198" spans="1:8" x14ac:dyDescent="0.25">
      <c r="A198" s="38"/>
      <c r="B198" s="38"/>
      <c r="C198" s="38"/>
      <c r="D198" s="38"/>
      <c r="E198" s="38"/>
      <c r="F198" s="38"/>
      <c r="G198" s="38"/>
      <c r="H198" s="38"/>
    </row>
    <row r="199" spans="1:8" x14ac:dyDescent="0.25">
      <c r="A199" s="38"/>
      <c r="B199" s="38"/>
      <c r="C199" s="38"/>
      <c r="D199" s="38"/>
      <c r="E199" s="38"/>
      <c r="F199" s="38"/>
      <c r="G199" s="38"/>
      <c r="H199" s="38"/>
    </row>
    <row r="200" spans="1:8" x14ac:dyDescent="0.25">
      <c r="A200" s="38"/>
      <c r="B200" s="38"/>
      <c r="C200" s="38"/>
      <c r="D200" s="38"/>
      <c r="E200" s="38"/>
      <c r="F200" s="38"/>
      <c r="G200" s="38"/>
      <c r="H200" s="38"/>
    </row>
    <row r="201" spans="1:8" x14ac:dyDescent="0.25">
      <c r="A201" s="38"/>
      <c r="B201" s="38"/>
      <c r="C201" s="38"/>
      <c r="D201" s="38"/>
      <c r="E201" s="38"/>
      <c r="F201" s="38"/>
      <c r="G201" s="38"/>
      <c r="H201" s="38"/>
    </row>
    <row r="202" spans="1:8" x14ac:dyDescent="0.25">
      <c r="A202" s="38"/>
      <c r="B202" s="38"/>
      <c r="C202" s="38"/>
      <c r="D202" s="38"/>
      <c r="E202" s="38"/>
      <c r="F202" s="38"/>
      <c r="G202" s="38"/>
      <c r="H202" s="38"/>
    </row>
    <row r="203" spans="1:8" x14ac:dyDescent="0.25">
      <c r="A203" s="38"/>
      <c r="B203" s="38"/>
      <c r="C203" s="38"/>
      <c r="D203" s="38"/>
      <c r="E203" s="38"/>
      <c r="F203" s="38"/>
      <c r="G203" s="38"/>
      <c r="H203" s="38"/>
    </row>
    <row r="204" spans="1:8" x14ac:dyDescent="0.25">
      <c r="A204" s="38"/>
      <c r="B204" s="38"/>
      <c r="C204" s="38"/>
      <c r="D204" s="38"/>
      <c r="E204" s="38"/>
      <c r="F204" s="38"/>
      <c r="G204" s="38"/>
      <c r="H204" s="38"/>
    </row>
    <row r="205" spans="1:8" x14ac:dyDescent="0.25">
      <c r="A205" s="38"/>
      <c r="B205" s="38"/>
      <c r="C205" s="38"/>
      <c r="D205" s="38"/>
      <c r="E205" s="38"/>
      <c r="F205" s="38"/>
      <c r="G205" s="38"/>
      <c r="H205" s="38"/>
    </row>
    <row r="206" spans="1:8" x14ac:dyDescent="0.25">
      <c r="A206" s="38"/>
      <c r="B206" s="38"/>
      <c r="C206" s="38"/>
      <c r="D206" s="38"/>
      <c r="E206" s="38"/>
      <c r="F206" s="38"/>
      <c r="G206" s="38"/>
      <c r="H206" s="38"/>
    </row>
    <row r="207" spans="1:8" x14ac:dyDescent="0.25">
      <c r="A207" s="38"/>
      <c r="B207" s="38"/>
      <c r="C207" s="38"/>
      <c r="D207" s="38"/>
      <c r="E207" s="38"/>
      <c r="F207" s="38"/>
      <c r="G207" s="38"/>
      <c r="H207" s="38"/>
    </row>
    <row r="208" spans="1:8" x14ac:dyDescent="0.25">
      <c r="A208" s="38"/>
      <c r="B208" s="38"/>
      <c r="C208" s="38"/>
      <c r="D208" s="38"/>
      <c r="E208" s="38"/>
      <c r="F208" s="38"/>
      <c r="G208" s="38"/>
      <c r="H208" s="38"/>
    </row>
    <row r="209" spans="1:8" x14ac:dyDescent="0.25">
      <c r="A209" s="38"/>
      <c r="B209" s="38"/>
      <c r="C209" s="38"/>
      <c r="D209" s="38"/>
      <c r="E209" s="38"/>
      <c r="F209" s="38"/>
      <c r="G209" s="38"/>
      <c r="H209" s="38"/>
    </row>
    <row r="210" spans="1:8" x14ac:dyDescent="0.25">
      <c r="A210" s="38"/>
      <c r="B210" s="38"/>
      <c r="C210" s="38"/>
      <c r="D210" s="38"/>
      <c r="E210" s="38"/>
      <c r="F210" s="38"/>
      <c r="G210" s="38"/>
      <c r="H210" s="38"/>
    </row>
    <row r="211" spans="1:8" x14ac:dyDescent="0.25">
      <c r="A211" s="38"/>
      <c r="B211" s="38"/>
      <c r="C211" s="38"/>
      <c r="D211" s="38"/>
      <c r="E211" s="38"/>
      <c r="F211" s="38"/>
      <c r="G211" s="38"/>
      <c r="H211" s="38"/>
    </row>
    <row r="212" spans="1:8" x14ac:dyDescent="0.25">
      <c r="A212" s="38"/>
      <c r="B212" s="38"/>
      <c r="C212" s="38"/>
      <c r="D212" s="38"/>
      <c r="E212" s="38"/>
      <c r="F212" s="38"/>
      <c r="G212" s="38"/>
      <c r="H212" s="38"/>
    </row>
    <row r="213" spans="1:8" x14ac:dyDescent="0.25">
      <c r="A213" s="38"/>
      <c r="B213" s="38"/>
      <c r="C213" s="38"/>
      <c r="D213" s="38"/>
      <c r="E213" s="38"/>
      <c r="F213" s="38"/>
      <c r="G213" s="38"/>
      <c r="H213" s="38"/>
    </row>
    <row r="214" spans="1:8" x14ac:dyDescent="0.25">
      <c r="A214" s="38"/>
      <c r="B214" s="38"/>
      <c r="C214" s="38"/>
      <c r="D214" s="38"/>
      <c r="E214" s="38"/>
      <c r="F214" s="38"/>
      <c r="G214" s="38"/>
      <c r="H214" s="38"/>
    </row>
    <row r="215" spans="1:8" x14ac:dyDescent="0.25">
      <c r="A215" s="38"/>
      <c r="B215" s="38"/>
      <c r="C215" s="38"/>
      <c r="D215" s="38"/>
      <c r="E215" s="38"/>
      <c r="F215" s="38"/>
      <c r="G215" s="38"/>
      <c r="H215" s="38"/>
    </row>
    <row r="216" spans="1:8" x14ac:dyDescent="0.25">
      <c r="A216" s="38"/>
      <c r="B216" s="38"/>
      <c r="C216" s="38"/>
      <c r="D216" s="38"/>
      <c r="E216" s="38"/>
      <c r="F216" s="38"/>
      <c r="G216" s="38"/>
      <c r="H216" s="38"/>
    </row>
    <row r="217" spans="1:8" x14ac:dyDescent="0.25">
      <c r="A217" s="38"/>
      <c r="B217" s="38"/>
      <c r="C217" s="38"/>
      <c r="D217" s="38"/>
      <c r="E217" s="38"/>
      <c r="F217" s="38"/>
      <c r="G217" s="38"/>
      <c r="H217" s="38"/>
    </row>
    <row r="218" spans="1:8" x14ac:dyDescent="0.25">
      <c r="A218" s="38"/>
      <c r="B218" s="38"/>
      <c r="C218" s="38"/>
      <c r="D218" s="38"/>
      <c r="E218" s="38"/>
      <c r="F218" s="38"/>
      <c r="G218" s="38"/>
      <c r="H218" s="38"/>
    </row>
    <row r="219" spans="1:8" x14ac:dyDescent="0.25">
      <c r="A219" s="38"/>
      <c r="B219" s="38"/>
      <c r="C219" s="38"/>
      <c r="D219" s="38"/>
      <c r="E219" s="38"/>
      <c r="F219" s="38"/>
      <c r="G219" s="38"/>
      <c r="H219" s="38"/>
    </row>
    <row r="220" spans="1:8" x14ac:dyDescent="0.25">
      <c r="A220" s="38"/>
      <c r="B220" s="38"/>
      <c r="C220" s="38"/>
      <c r="D220" s="38"/>
      <c r="E220" s="38"/>
      <c r="F220" s="38"/>
      <c r="G220" s="38"/>
      <c r="H220" s="38"/>
    </row>
    <row r="221" spans="1:8" x14ac:dyDescent="0.25">
      <c r="A221" s="38"/>
      <c r="B221" s="38"/>
      <c r="C221" s="38"/>
      <c r="D221" s="38"/>
      <c r="E221" s="38"/>
      <c r="F221" s="38"/>
      <c r="G221" s="38"/>
      <c r="H221" s="38"/>
    </row>
    <row r="222" spans="1:8" x14ac:dyDescent="0.25">
      <c r="A222" s="38"/>
      <c r="B222" s="38"/>
      <c r="C222" s="38"/>
      <c r="D222" s="38"/>
      <c r="E222" s="38"/>
      <c r="F222" s="38"/>
      <c r="G222" s="38"/>
      <c r="H222" s="38"/>
    </row>
    <row r="223" spans="1:8" x14ac:dyDescent="0.25">
      <c r="A223" s="38"/>
      <c r="B223" s="38"/>
      <c r="C223" s="38"/>
      <c r="D223" s="38"/>
      <c r="E223" s="38"/>
      <c r="F223" s="38"/>
      <c r="G223" s="38"/>
      <c r="H223" s="38"/>
    </row>
    <row r="224" spans="1:8" x14ac:dyDescent="0.25">
      <c r="A224" s="38"/>
      <c r="B224" s="38"/>
      <c r="C224" s="38"/>
      <c r="D224" s="38"/>
      <c r="E224" s="38"/>
      <c r="F224" s="38"/>
      <c r="G224" s="38"/>
      <c r="H224" s="38"/>
    </row>
    <row r="225" spans="1:8" x14ac:dyDescent="0.25">
      <c r="A225" s="38"/>
      <c r="B225" s="38"/>
      <c r="C225" s="38"/>
      <c r="D225" s="38"/>
      <c r="E225" s="38"/>
      <c r="F225" s="38"/>
      <c r="G225" s="38"/>
      <c r="H225" s="38"/>
    </row>
    <row r="226" spans="1:8" x14ac:dyDescent="0.25">
      <c r="A226" s="38"/>
      <c r="B226" s="38"/>
      <c r="C226" s="38"/>
      <c r="D226" s="38"/>
      <c r="E226" s="38"/>
      <c r="F226" s="38"/>
      <c r="G226" s="38"/>
      <c r="H226" s="38"/>
    </row>
    <row r="227" spans="1:8" x14ac:dyDescent="0.25">
      <c r="A227" s="38"/>
      <c r="B227" s="38"/>
      <c r="C227" s="38"/>
      <c r="D227" s="38"/>
      <c r="E227" s="38"/>
      <c r="F227" s="38"/>
      <c r="G227" s="38"/>
      <c r="H227" s="38"/>
    </row>
    <row r="228" spans="1:8" x14ac:dyDescent="0.25">
      <c r="A228" s="38"/>
      <c r="B228" s="38"/>
      <c r="C228" s="38"/>
      <c r="D228" s="38"/>
      <c r="E228" s="38"/>
      <c r="F228" s="38"/>
      <c r="G228" s="38"/>
      <c r="H228" s="38"/>
    </row>
    <row r="229" spans="1:8" x14ac:dyDescent="0.25">
      <c r="A229" s="38"/>
      <c r="B229" s="38"/>
      <c r="C229" s="38"/>
      <c r="D229" s="38"/>
      <c r="E229" s="38"/>
      <c r="F229" s="38"/>
      <c r="G229" s="38"/>
      <c r="H229" s="38"/>
    </row>
    <row r="230" spans="1:8" x14ac:dyDescent="0.25">
      <c r="A230" s="38"/>
      <c r="B230" s="38"/>
      <c r="C230" s="38"/>
      <c r="D230" s="38"/>
      <c r="E230" s="38"/>
      <c r="F230" s="38"/>
      <c r="G230" s="38"/>
      <c r="H230" s="38"/>
    </row>
    <row r="231" spans="1:8" x14ac:dyDescent="0.25">
      <c r="A231" s="38"/>
      <c r="B231" s="38"/>
      <c r="C231" s="38"/>
      <c r="D231" s="38"/>
      <c r="E231" s="38"/>
      <c r="F231" s="38"/>
      <c r="G231" s="38"/>
      <c r="H231" s="38"/>
    </row>
    <row r="232" spans="1:8" x14ac:dyDescent="0.25">
      <c r="A232" s="38"/>
      <c r="B232" s="38"/>
      <c r="C232" s="38"/>
      <c r="D232" s="38"/>
      <c r="E232" s="38"/>
      <c r="F232" s="38"/>
      <c r="G232" s="38"/>
      <c r="H232" s="38"/>
    </row>
    <row r="233" spans="1:8" x14ac:dyDescent="0.25">
      <c r="A233" s="38"/>
      <c r="B233" s="38"/>
      <c r="C233" s="38"/>
      <c r="D233" s="38"/>
      <c r="E233" s="38"/>
      <c r="F233" s="38"/>
      <c r="G233" s="38"/>
      <c r="H233" s="38"/>
    </row>
    <row r="234" spans="1:8" x14ac:dyDescent="0.25">
      <c r="A234" s="38"/>
      <c r="B234" s="38"/>
      <c r="C234" s="38"/>
      <c r="D234" s="38"/>
      <c r="E234" s="38"/>
      <c r="F234" s="38"/>
      <c r="G234" s="38"/>
      <c r="H234" s="38"/>
    </row>
    <row r="235" spans="1:8" x14ac:dyDescent="0.25">
      <c r="A235" s="38"/>
      <c r="B235" s="38"/>
      <c r="C235" s="38"/>
      <c r="D235" s="38"/>
      <c r="E235" s="38"/>
      <c r="F235" s="38"/>
      <c r="G235" s="38"/>
      <c r="H235" s="38"/>
    </row>
    <row r="236" spans="1:8" x14ac:dyDescent="0.25">
      <c r="A236" s="38"/>
      <c r="B236" s="38"/>
      <c r="C236" s="38"/>
      <c r="D236" s="38"/>
      <c r="E236" s="38"/>
      <c r="F236" s="38"/>
      <c r="G236" s="38"/>
      <c r="H236" s="38"/>
    </row>
    <row r="237" spans="1:8" x14ac:dyDescent="0.25">
      <c r="A237" s="38"/>
      <c r="B237" s="38"/>
      <c r="C237" s="38"/>
      <c r="D237" s="38"/>
      <c r="E237" s="38"/>
      <c r="F237" s="38"/>
      <c r="G237" s="38"/>
      <c r="H237" s="38"/>
    </row>
    <row r="238" spans="1:8" x14ac:dyDescent="0.25">
      <c r="A238" s="38"/>
      <c r="B238" s="38"/>
      <c r="C238" s="38"/>
      <c r="D238" s="38"/>
      <c r="E238" s="38"/>
      <c r="F238" s="38"/>
      <c r="G238" s="38"/>
      <c r="H238" s="38"/>
    </row>
    <row r="239" spans="1:8" x14ac:dyDescent="0.25">
      <c r="A239" s="38"/>
      <c r="B239" s="38"/>
      <c r="C239" s="38"/>
      <c r="D239" s="38"/>
      <c r="E239" s="38"/>
      <c r="F239" s="38"/>
      <c r="G239" s="38"/>
      <c r="H239" s="38"/>
    </row>
    <row r="240" spans="1:8" x14ac:dyDescent="0.25">
      <c r="A240" s="38"/>
      <c r="B240" s="38"/>
      <c r="C240" s="38"/>
      <c r="D240" s="38"/>
      <c r="E240" s="38"/>
      <c r="F240" s="38"/>
      <c r="G240" s="38"/>
      <c r="H240" s="38"/>
    </row>
    <row r="241" spans="1:8" x14ac:dyDescent="0.25">
      <c r="A241" s="38"/>
      <c r="B241" s="38"/>
      <c r="C241" s="38"/>
      <c r="D241" s="38"/>
      <c r="E241" s="38"/>
      <c r="F241" s="38"/>
      <c r="G241" s="38"/>
      <c r="H241" s="38"/>
    </row>
    <row r="242" spans="1:8" x14ac:dyDescent="0.25">
      <c r="A242" s="38"/>
      <c r="B242" s="38"/>
      <c r="C242" s="38"/>
      <c r="D242" s="38"/>
      <c r="E242" s="38"/>
      <c r="F242" s="38"/>
      <c r="G242" s="38"/>
      <c r="H242" s="38"/>
    </row>
    <row r="243" spans="1:8" x14ac:dyDescent="0.25">
      <c r="A243" s="38"/>
      <c r="B243" s="38"/>
      <c r="C243" s="38"/>
      <c r="D243" s="38"/>
      <c r="E243" s="38"/>
      <c r="F243" s="38"/>
      <c r="G243" s="38"/>
      <c r="H243" s="38"/>
    </row>
    <row r="244" spans="1:8" x14ac:dyDescent="0.25">
      <c r="A244" s="38"/>
      <c r="B244" s="38"/>
      <c r="C244" s="38"/>
      <c r="D244" s="38"/>
      <c r="E244" s="38"/>
      <c r="F244" s="38"/>
      <c r="G244" s="38"/>
      <c r="H244" s="38"/>
    </row>
    <row r="245" spans="1:8" x14ac:dyDescent="0.25">
      <c r="A245" s="38"/>
      <c r="B245" s="38"/>
      <c r="C245" s="38"/>
      <c r="D245" s="38"/>
      <c r="E245" s="38"/>
      <c r="F245" s="38"/>
      <c r="G245" s="38"/>
      <c r="H245" s="38"/>
    </row>
    <row r="246" spans="1:8" x14ac:dyDescent="0.25">
      <c r="A246" s="38"/>
      <c r="B246" s="38"/>
      <c r="C246" s="38"/>
      <c r="D246" s="38"/>
      <c r="E246" s="38"/>
      <c r="F246" s="38"/>
      <c r="G246" s="38"/>
      <c r="H246" s="38"/>
    </row>
    <row r="247" spans="1:8" x14ac:dyDescent="0.25">
      <c r="A247" s="38"/>
      <c r="B247" s="38"/>
      <c r="C247" s="38"/>
      <c r="D247" s="38"/>
      <c r="E247" s="38"/>
      <c r="F247" s="38"/>
      <c r="G247" s="38"/>
      <c r="H247" s="38"/>
    </row>
    <row r="248" spans="1:8" x14ac:dyDescent="0.25">
      <c r="A248" s="38"/>
      <c r="B248" s="38"/>
      <c r="C248" s="38"/>
      <c r="D248" s="38"/>
      <c r="E248" s="38"/>
      <c r="F248" s="38"/>
      <c r="G248" s="38"/>
      <c r="H248" s="38"/>
    </row>
    <row r="249" spans="1:8" x14ac:dyDescent="0.25">
      <c r="A249" s="38"/>
      <c r="B249" s="38"/>
      <c r="C249" s="38"/>
      <c r="D249" s="38"/>
      <c r="E249" s="38"/>
      <c r="F249" s="38"/>
      <c r="G249" s="38"/>
      <c r="H249" s="38"/>
    </row>
    <row r="250" spans="1:8" x14ac:dyDescent="0.25">
      <c r="A250" s="38"/>
      <c r="B250" s="38"/>
      <c r="C250" s="38"/>
      <c r="D250" s="38"/>
      <c r="E250" s="38"/>
      <c r="F250" s="38"/>
      <c r="G250" s="38"/>
      <c r="H250" s="38"/>
    </row>
    <row r="251" spans="1:8" x14ac:dyDescent="0.25">
      <c r="A251" s="38"/>
      <c r="B251" s="38"/>
      <c r="C251" s="38"/>
      <c r="D251" s="38"/>
      <c r="E251" s="38"/>
      <c r="F251" s="38"/>
      <c r="G251" s="38"/>
      <c r="H251" s="38"/>
    </row>
    <row r="252" spans="1:8" x14ac:dyDescent="0.25">
      <c r="A252" s="38"/>
      <c r="B252" s="38"/>
      <c r="C252" s="38"/>
      <c r="D252" s="38"/>
      <c r="E252" s="38"/>
      <c r="F252" s="38"/>
      <c r="G252" s="38"/>
      <c r="H252" s="38"/>
    </row>
    <row r="253" spans="1:8" x14ac:dyDescent="0.25">
      <c r="A253" s="38"/>
      <c r="B253" s="38"/>
      <c r="C253" s="38"/>
      <c r="D253" s="38"/>
      <c r="E253" s="38"/>
      <c r="F253" s="38"/>
      <c r="G253" s="38"/>
      <c r="H253" s="38"/>
    </row>
    <row r="254" spans="1:8" x14ac:dyDescent="0.25">
      <c r="A254" s="38"/>
      <c r="B254" s="38"/>
      <c r="C254" s="38"/>
      <c r="D254" s="38"/>
      <c r="E254" s="38"/>
      <c r="F254" s="38"/>
      <c r="G254" s="38"/>
      <c r="H254" s="38"/>
    </row>
    <row r="255" spans="1:8" x14ac:dyDescent="0.25">
      <c r="A255" s="38"/>
      <c r="B255" s="38"/>
      <c r="C255" s="38"/>
      <c r="D255" s="38"/>
      <c r="E255" s="38"/>
      <c r="F255" s="38"/>
      <c r="G255" s="38"/>
      <c r="H255" s="38"/>
    </row>
    <row r="256" spans="1:8" x14ac:dyDescent="0.25">
      <c r="A256" s="38"/>
      <c r="B256" s="38"/>
      <c r="C256" s="38"/>
      <c r="D256" s="38"/>
      <c r="E256" s="38"/>
      <c r="F256" s="38"/>
      <c r="G256" s="38"/>
      <c r="H256" s="38"/>
    </row>
    <row r="257" spans="1:8" x14ac:dyDescent="0.25">
      <c r="A257" s="38"/>
      <c r="B257" s="38"/>
      <c r="C257" s="38"/>
      <c r="D257" s="38"/>
      <c r="E257" s="38"/>
      <c r="F257" s="38"/>
      <c r="G257" s="38"/>
      <c r="H257" s="38"/>
    </row>
    <row r="258" spans="1:8" x14ac:dyDescent="0.25">
      <c r="A258" s="38"/>
      <c r="B258" s="38"/>
      <c r="C258" s="38"/>
      <c r="D258" s="38"/>
      <c r="E258" s="38"/>
      <c r="F258" s="38"/>
      <c r="G258" s="38"/>
      <c r="H258" s="38"/>
    </row>
    <row r="259" spans="1:8" x14ac:dyDescent="0.25">
      <c r="A259" s="38"/>
      <c r="B259" s="38"/>
      <c r="C259" s="38"/>
      <c r="D259" s="38"/>
      <c r="E259" s="38"/>
      <c r="F259" s="38"/>
      <c r="G259" s="38"/>
      <c r="H259" s="38"/>
    </row>
    <row r="260" spans="1:8" x14ac:dyDescent="0.25">
      <c r="A260" s="38"/>
      <c r="B260" s="38"/>
      <c r="C260" s="38"/>
      <c r="D260" s="38"/>
      <c r="E260" s="38"/>
      <c r="F260" s="38"/>
      <c r="G260" s="38"/>
      <c r="H260" s="38"/>
    </row>
    <row r="261" spans="1:8" x14ac:dyDescent="0.25">
      <c r="A261" s="38"/>
      <c r="B261" s="38"/>
      <c r="C261" s="38"/>
      <c r="D261" s="38"/>
      <c r="E261" s="38"/>
      <c r="F261" s="38"/>
      <c r="G261" s="38"/>
      <c r="H261" s="38"/>
    </row>
    <row r="262" spans="1:8" x14ac:dyDescent="0.25">
      <c r="A262" s="38"/>
      <c r="B262" s="38"/>
      <c r="C262" s="38"/>
      <c r="D262" s="38"/>
      <c r="E262" s="38"/>
      <c r="F262" s="38"/>
      <c r="G262" s="38"/>
      <c r="H262" s="38"/>
    </row>
    <row r="263" spans="1:8" x14ac:dyDescent="0.25">
      <c r="A263" s="38"/>
      <c r="B263" s="38"/>
      <c r="C263" s="38"/>
      <c r="D263" s="38"/>
      <c r="E263" s="38"/>
      <c r="F263" s="38"/>
      <c r="G263" s="38"/>
      <c r="H263" s="38"/>
    </row>
    <row r="264" spans="1:8" x14ac:dyDescent="0.25">
      <c r="A264" s="38"/>
      <c r="B264" s="38"/>
      <c r="C264" s="38"/>
      <c r="D264" s="38"/>
      <c r="E264" s="38"/>
      <c r="F264" s="38"/>
      <c r="G264" s="38"/>
      <c r="H264" s="38"/>
    </row>
    <row r="265" spans="1:8" x14ac:dyDescent="0.25">
      <c r="A265" s="38"/>
      <c r="B265" s="38"/>
      <c r="C265" s="38"/>
      <c r="D265" s="38"/>
      <c r="E265" s="38"/>
      <c r="F265" s="38"/>
      <c r="G265" s="38"/>
      <c r="H265" s="38"/>
    </row>
    <row r="266" spans="1:8" x14ac:dyDescent="0.25">
      <c r="A266" s="38"/>
      <c r="B266" s="38"/>
      <c r="C266" s="38"/>
      <c r="D266" s="38"/>
      <c r="E266" s="38"/>
      <c r="F266" s="38"/>
      <c r="G266" s="38"/>
      <c r="H266" s="38"/>
    </row>
    <row r="267" spans="1:8" x14ac:dyDescent="0.25">
      <c r="A267" s="38"/>
      <c r="B267" s="38"/>
      <c r="C267" s="38"/>
      <c r="D267" s="38"/>
      <c r="E267" s="38"/>
      <c r="F267" s="38"/>
      <c r="G267" s="38"/>
      <c r="H267" s="38"/>
    </row>
    <row r="268" spans="1:8" x14ac:dyDescent="0.25">
      <c r="A268" s="38"/>
      <c r="B268" s="38"/>
      <c r="C268" s="38"/>
      <c r="D268" s="38"/>
      <c r="E268" s="38"/>
      <c r="F268" s="38"/>
      <c r="G268" s="38"/>
      <c r="H268" s="38"/>
    </row>
    <row r="269" spans="1:8" x14ac:dyDescent="0.25">
      <c r="A269" s="38"/>
      <c r="B269" s="38"/>
      <c r="C269" s="38"/>
      <c r="D269" s="38"/>
      <c r="E269" s="38"/>
      <c r="F269" s="38"/>
      <c r="G269" s="38"/>
      <c r="H269" s="38"/>
    </row>
    <row r="270" spans="1:8" x14ac:dyDescent="0.25">
      <c r="A270" s="38"/>
      <c r="B270" s="38"/>
      <c r="C270" s="38"/>
      <c r="D270" s="38"/>
      <c r="E270" s="38"/>
      <c r="F270" s="38"/>
      <c r="G270" s="38"/>
      <c r="H270" s="38"/>
    </row>
    <row r="271" spans="1:8" x14ac:dyDescent="0.25">
      <c r="A271" s="38"/>
      <c r="B271" s="38"/>
      <c r="C271" s="38"/>
      <c r="D271" s="38"/>
      <c r="E271" s="38"/>
      <c r="F271" s="38"/>
      <c r="G271" s="38"/>
      <c r="H271" s="38"/>
    </row>
    <row r="272" spans="1:8" x14ac:dyDescent="0.25">
      <c r="A272" s="38"/>
      <c r="B272" s="38"/>
      <c r="C272" s="38"/>
      <c r="D272" s="38"/>
      <c r="E272" s="38"/>
      <c r="F272" s="38"/>
      <c r="G272" s="38"/>
      <c r="H272" s="38"/>
    </row>
    <row r="273" spans="1:8" x14ac:dyDescent="0.25">
      <c r="A273" s="38"/>
      <c r="B273" s="38"/>
      <c r="C273" s="38"/>
      <c r="D273" s="38"/>
      <c r="E273" s="38"/>
      <c r="F273" s="38"/>
      <c r="G273" s="38"/>
      <c r="H273" s="38"/>
    </row>
    <row r="274" spans="1:8" x14ac:dyDescent="0.25">
      <c r="A274" s="38"/>
      <c r="B274" s="38"/>
      <c r="C274" s="38"/>
      <c r="D274" s="38"/>
      <c r="E274" s="38"/>
      <c r="F274" s="38"/>
      <c r="G274" s="38"/>
      <c r="H274" s="38"/>
    </row>
    <row r="275" spans="1:8" x14ac:dyDescent="0.25">
      <c r="A275" s="38"/>
      <c r="B275" s="38"/>
      <c r="C275" s="38"/>
      <c r="D275" s="38"/>
      <c r="E275" s="38"/>
      <c r="F275" s="38"/>
      <c r="G275" s="38"/>
      <c r="H275" s="38"/>
    </row>
    <row r="276" spans="1:8" x14ac:dyDescent="0.25">
      <c r="A276" s="38"/>
      <c r="B276" s="38"/>
      <c r="C276" s="38"/>
      <c r="D276" s="38"/>
      <c r="E276" s="38"/>
      <c r="F276" s="38"/>
      <c r="G276" s="38"/>
      <c r="H276" s="38"/>
    </row>
    <row r="277" spans="1:8" x14ac:dyDescent="0.25">
      <c r="A277" s="38"/>
      <c r="B277" s="38"/>
      <c r="C277" s="38"/>
      <c r="D277" s="38"/>
      <c r="E277" s="38"/>
      <c r="F277" s="38"/>
      <c r="G277" s="38"/>
      <c r="H277" s="38"/>
    </row>
    <row r="278" spans="1:8" x14ac:dyDescent="0.25">
      <c r="A278" s="38"/>
      <c r="B278" s="38"/>
      <c r="C278" s="38"/>
      <c r="D278" s="38"/>
      <c r="E278" s="38"/>
      <c r="F278" s="38"/>
      <c r="G278" s="38"/>
      <c r="H278" s="38"/>
    </row>
    <row r="279" spans="1:8" x14ac:dyDescent="0.25">
      <c r="A279" s="38"/>
      <c r="B279" s="38"/>
      <c r="C279" s="38"/>
      <c r="D279" s="38"/>
      <c r="E279" s="38"/>
      <c r="F279" s="38"/>
      <c r="G279" s="38"/>
      <c r="H279" s="38"/>
    </row>
    <row r="280" spans="1:8" x14ac:dyDescent="0.25">
      <c r="A280" s="38"/>
      <c r="B280" s="38"/>
      <c r="C280" s="38"/>
      <c r="D280" s="38"/>
      <c r="E280" s="38"/>
      <c r="F280" s="38"/>
      <c r="G280" s="38"/>
      <c r="H280" s="38"/>
    </row>
    <row r="281" spans="1:8" x14ac:dyDescent="0.25">
      <c r="A281" s="38"/>
      <c r="B281" s="38"/>
      <c r="C281" s="38"/>
      <c r="D281" s="38"/>
      <c r="E281" s="38"/>
      <c r="F281" s="38"/>
      <c r="G281" s="38"/>
      <c r="H281" s="38"/>
    </row>
    <row r="282" spans="1:8" x14ac:dyDescent="0.25">
      <c r="A282" s="38"/>
      <c r="B282" s="38"/>
      <c r="C282" s="38"/>
      <c r="D282" s="38"/>
      <c r="E282" s="38"/>
      <c r="F282" s="38"/>
      <c r="G282" s="38"/>
      <c r="H282" s="38"/>
    </row>
    <row r="283" spans="1:8" x14ac:dyDescent="0.25">
      <c r="A283" s="38"/>
      <c r="B283" s="38"/>
      <c r="C283" s="38"/>
      <c r="D283" s="38"/>
      <c r="E283" s="38"/>
      <c r="F283" s="38"/>
      <c r="G283" s="38"/>
      <c r="H283" s="38"/>
    </row>
    <row r="284" spans="1:8" x14ac:dyDescent="0.25">
      <c r="A284" s="38"/>
      <c r="B284" s="38"/>
      <c r="C284" s="38"/>
      <c r="D284" s="38"/>
      <c r="E284" s="38"/>
      <c r="F284" s="38"/>
      <c r="G284" s="38"/>
      <c r="H284" s="38"/>
    </row>
    <row r="285" spans="1:8" x14ac:dyDescent="0.25">
      <c r="A285" s="38"/>
      <c r="B285" s="38"/>
      <c r="C285" s="38"/>
      <c r="D285" s="38"/>
      <c r="E285" s="38"/>
      <c r="F285" s="38"/>
      <c r="G285" s="38"/>
      <c r="H285" s="38"/>
    </row>
    <row r="286" spans="1:8" x14ac:dyDescent="0.25">
      <c r="A286" s="38"/>
      <c r="B286" s="38"/>
      <c r="C286" s="38"/>
      <c r="D286" s="38"/>
      <c r="E286" s="38"/>
      <c r="F286" s="38"/>
      <c r="G286" s="38"/>
      <c r="H286" s="38"/>
    </row>
    <row r="287" spans="1:8" x14ac:dyDescent="0.25">
      <c r="A287" s="38"/>
      <c r="B287" s="38"/>
      <c r="C287" s="38"/>
      <c r="D287" s="38"/>
      <c r="E287" s="38"/>
      <c r="F287" s="38"/>
      <c r="G287" s="38"/>
      <c r="H287" s="38"/>
    </row>
    <row r="288" spans="1:8" x14ac:dyDescent="0.25">
      <c r="A288" s="38"/>
      <c r="B288" s="38"/>
      <c r="C288" s="38"/>
      <c r="D288" s="38"/>
      <c r="E288" s="38"/>
      <c r="F288" s="38"/>
      <c r="G288" s="38"/>
      <c r="H288" s="38"/>
    </row>
    <row r="289" spans="1:8" x14ac:dyDescent="0.25">
      <c r="A289" s="38"/>
      <c r="B289" s="38"/>
      <c r="C289" s="38"/>
      <c r="D289" s="38"/>
      <c r="E289" s="38"/>
      <c r="F289" s="38"/>
      <c r="G289" s="38"/>
      <c r="H289" s="38"/>
    </row>
    <row r="290" spans="1:8" x14ac:dyDescent="0.25">
      <c r="A290" s="38"/>
      <c r="B290" s="38"/>
      <c r="C290" s="38"/>
      <c r="D290" s="38"/>
      <c r="E290" s="38"/>
      <c r="F290" s="38"/>
      <c r="G290" s="38"/>
      <c r="H290" s="38"/>
    </row>
    <row r="291" spans="1:8" x14ac:dyDescent="0.25">
      <c r="A291" s="38"/>
      <c r="B291" s="38"/>
      <c r="C291" s="38"/>
      <c r="D291" s="38"/>
      <c r="E291" s="38"/>
      <c r="F291" s="38"/>
      <c r="G291" s="38"/>
      <c r="H291" s="38"/>
    </row>
    <row r="292" spans="1:8" x14ac:dyDescent="0.25">
      <c r="A292" s="38"/>
      <c r="B292" s="38"/>
      <c r="C292" s="38"/>
      <c r="D292" s="38"/>
      <c r="E292" s="38"/>
      <c r="F292" s="38"/>
      <c r="G292" s="38"/>
      <c r="H292" s="38"/>
    </row>
    <row r="293" spans="1:8" x14ac:dyDescent="0.25">
      <c r="A293" s="38"/>
      <c r="B293" s="38"/>
      <c r="C293" s="38"/>
      <c r="D293" s="38"/>
      <c r="E293" s="38"/>
      <c r="F293" s="38"/>
      <c r="G293" s="38"/>
      <c r="H293" s="38"/>
    </row>
    <row r="294" spans="1:8" x14ac:dyDescent="0.25">
      <c r="A294" s="38"/>
      <c r="B294" s="38"/>
      <c r="C294" s="38"/>
      <c r="D294" s="38"/>
      <c r="E294" s="38"/>
      <c r="F294" s="38"/>
      <c r="G294" s="38"/>
      <c r="H294" s="38"/>
    </row>
    <row r="295" spans="1:8" x14ac:dyDescent="0.25">
      <c r="A295" s="38"/>
      <c r="B295" s="38"/>
      <c r="C295" s="38"/>
      <c r="D295" s="38"/>
      <c r="E295" s="38"/>
      <c r="F295" s="38"/>
      <c r="G295" s="38"/>
      <c r="H295" s="38"/>
    </row>
    <row r="296" spans="1:8" x14ac:dyDescent="0.25">
      <c r="A296" s="38"/>
      <c r="B296" s="38"/>
      <c r="C296" s="38"/>
      <c r="D296" s="38"/>
      <c r="E296" s="38"/>
      <c r="F296" s="38"/>
      <c r="G296" s="38"/>
      <c r="H296" s="38"/>
    </row>
    <row r="297" spans="1:8" x14ac:dyDescent="0.25">
      <c r="A297" s="38"/>
      <c r="B297" s="38"/>
      <c r="C297" s="38"/>
      <c r="D297" s="38"/>
      <c r="E297" s="38"/>
      <c r="F297" s="38"/>
      <c r="G297" s="38"/>
      <c r="H297" s="38"/>
    </row>
    <row r="298" spans="1:8" x14ac:dyDescent="0.25">
      <c r="A298" s="38"/>
      <c r="B298" s="38"/>
      <c r="C298" s="38"/>
      <c r="D298" s="38"/>
      <c r="E298" s="38"/>
      <c r="F298" s="38"/>
      <c r="G298" s="38"/>
      <c r="H298" s="38"/>
    </row>
    <row r="299" spans="1:8" x14ac:dyDescent="0.25">
      <c r="A299" s="38"/>
      <c r="B299" s="38"/>
      <c r="C299" s="38"/>
      <c r="D299" s="38"/>
      <c r="E299" s="38"/>
      <c r="F299" s="38"/>
      <c r="G299" s="38"/>
      <c r="H299" s="38"/>
    </row>
    <row r="300" spans="1:8" x14ac:dyDescent="0.25">
      <c r="A300" s="38"/>
      <c r="B300" s="38"/>
      <c r="C300" s="38"/>
      <c r="D300" s="38"/>
      <c r="E300" s="38"/>
      <c r="F300" s="38"/>
      <c r="G300" s="38"/>
      <c r="H300" s="38"/>
    </row>
  </sheetData>
  <mergeCells count="96">
    <mergeCell ref="A79:A80"/>
    <mergeCell ref="A25:B25"/>
    <mergeCell ref="C42:G42"/>
    <mergeCell ref="A33:A34"/>
    <mergeCell ref="A35:A36"/>
    <mergeCell ref="A31:A32"/>
    <mergeCell ref="A37:A38"/>
    <mergeCell ref="A39:A40"/>
    <mergeCell ref="A53:B54"/>
    <mergeCell ref="C53:G53"/>
    <mergeCell ref="A55:B55"/>
    <mergeCell ref="A71:A72"/>
    <mergeCell ref="A73:A74"/>
    <mergeCell ref="A75:A76"/>
    <mergeCell ref="A77:A78"/>
    <mergeCell ref="A67:A68"/>
    <mergeCell ref="A69:A70"/>
    <mergeCell ref="A59:B59"/>
    <mergeCell ref="A60:B60"/>
    <mergeCell ref="A61:B61"/>
    <mergeCell ref="A62:B62"/>
    <mergeCell ref="A63:B63"/>
    <mergeCell ref="A66:B66"/>
    <mergeCell ref="A64:B64"/>
    <mergeCell ref="A65:B65"/>
    <mergeCell ref="A56:B56"/>
    <mergeCell ref="A57:B57"/>
    <mergeCell ref="A58:B58"/>
    <mergeCell ref="A20:B20"/>
    <mergeCell ref="A21:B21"/>
    <mergeCell ref="A22:B22"/>
    <mergeCell ref="C13:G13"/>
    <mergeCell ref="A13:B14"/>
    <mergeCell ref="A15:B15"/>
    <mergeCell ref="A16:B16"/>
    <mergeCell ref="A17:B17"/>
    <mergeCell ref="A93:B94"/>
    <mergeCell ref="C82:G82"/>
    <mergeCell ref="C81:G81"/>
    <mergeCell ref="C84:G84"/>
    <mergeCell ref="C1:G1"/>
    <mergeCell ref="C2:G2"/>
    <mergeCell ref="C4:G4"/>
    <mergeCell ref="C41:G41"/>
    <mergeCell ref="C44:G44"/>
    <mergeCell ref="A23:B23"/>
    <mergeCell ref="A24:B24"/>
    <mergeCell ref="A26:B26"/>
    <mergeCell ref="A27:A28"/>
    <mergeCell ref="A29:A30"/>
    <mergeCell ref="A18:B18"/>
    <mergeCell ref="A19:B19"/>
    <mergeCell ref="A101:B101"/>
    <mergeCell ref="A102:B102"/>
    <mergeCell ref="A95:B95"/>
    <mergeCell ref="A96:B96"/>
    <mergeCell ref="A97:B97"/>
    <mergeCell ref="C93:G93"/>
    <mergeCell ref="A105:B105"/>
    <mergeCell ref="A106:B106"/>
    <mergeCell ref="A119:A120"/>
    <mergeCell ref="C121:G121"/>
    <mergeCell ref="A111:A112"/>
    <mergeCell ref="A113:A114"/>
    <mergeCell ref="A115:A116"/>
    <mergeCell ref="A117:A118"/>
    <mergeCell ref="A103:B103"/>
    <mergeCell ref="A104:B104"/>
    <mergeCell ref="A107:A108"/>
    <mergeCell ref="A109:A110"/>
    <mergeCell ref="A98:B98"/>
    <mergeCell ref="A99:B99"/>
    <mergeCell ref="A100:B100"/>
    <mergeCell ref="C122:G122"/>
    <mergeCell ref="C124:G124"/>
    <mergeCell ref="A133:B134"/>
    <mergeCell ref="C133:G133"/>
    <mergeCell ref="A135:B135"/>
    <mergeCell ref="A136:B136"/>
    <mergeCell ref="A137:B137"/>
    <mergeCell ref="A138:B138"/>
    <mergeCell ref="A139:B139"/>
    <mergeCell ref="A140:B140"/>
    <mergeCell ref="A141:B141"/>
    <mergeCell ref="A142:B142"/>
    <mergeCell ref="A143:B143"/>
    <mergeCell ref="A144:B144"/>
    <mergeCell ref="A145:B145"/>
    <mergeCell ref="A153:A154"/>
    <mergeCell ref="A155:A156"/>
    <mergeCell ref="A157:A158"/>
    <mergeCell ref="A159:A160"/>
    <mergeCell ref="A146:B146"/>
    <mergeCell ref="A147:A148"/>
    <mergeCell ref="A149:A150"/>
    <mergeCell ref="A151:A152"/>
  </mergeCells>
  <pageMargins left="0.23622047244094491" right="0.23622047244094491" top="1.5748031496062993" bottom="0.74803149606299213" header="0.31496062992125984" footer="0.31496062992125984"/>
  <pageSetup scale="75" fitToHeight="0" orientation="landscape" r:id="rId1"/>
  <headerFooter>
    <oddHeader>&amp;C&amp;G&amp;R&amp;"Arial,Negrita Cursiva"SISTEMAS ELECTROMOTRICES</oddHeader>
    <oddFooter>&amp;R&amp;P</oddFooter>
  </headerFooter>
  <rowBreaks count="3" manualBreakCount="3">
    <brk id="41" max="7" man="1"/>
    <brk id="81" max="7" man="1"/>
    <brk id="121" max="7"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3"/>
  <sheetViews>
    <sheetView zoomScale="90" zoomScaleNormal="90" zoomScalePageLayoutView="60" workbookViewId="0">
      <selection activeCell="B4" sqref="B4:J4"/>
    </sheetView>
  </sheetViews>
  <sheetFormatPr baseColWidth="10" defaultColWidth="11.42578125" defaultRowHeight="15" x14ac:dyDescent="0.25"/>
  <cols>
    <col min="1" max="1" width="6.7109375" style="1" customWidth="1"/>
    <col min="2" max="2" width="24.42578125" style="3" customWidth="1"/>
    <col min="3" max="3" width="26.140625" style="3" customWidth="1"/>
    <col min="4" max="4" width="16.140625" style="3" customWidth="1"/>
    <col min="5" max="5" width="18.7109375" style="3" customWidth="1"/>
    <col min="6" max="6" width="17.7109375" style="3" customWidth="1"/>
    <col min="7" max="7" width="22" style="3" customWidth="1"/>
    <col min="8" max="8" width="20.140625" style="3" customWidth="1"/>
    <col min="9" max="9" width="24.7109375" style="3" customWidth="1"/>
    <col min="10" max="10" width="18.42578125" style="3" customWidth="1"/>
    <col min="11" max="11" width="2.42578125" style="3" customWidth="1"/>
    <col min="12" max="16384" width="11.42578125" style="3"/>
  </cols>
  <sheetData>
    <row r="1" spans="1:11" s="7" customFormat="1" x14ac:dyDescent="0.25">
      <c r="A1" s="1"/>
      <c r="B1" s="141"/>
      <c r="C1" s="141"/>
      <c r="D1" s="141"/>
      <c r="E1" s="141"/>
      <c r="F1" s="141"/>
      <c r="G1" s="141"/>
      <c r="H1" s="141"/>
      <c r="I1" s="141"/>
      <c r="J1" s="141"/>
      <c r="K1" s="1"/>
    </row>
    <row r="2" spans="1:11" ht="18" x14ac:dyDescent="0.25">
      <c r="B2" s="134" t="s">
        <v>0</v>
      </c>
      <c r="C2" s="134"/>
      <c r="D2" s="134"/>
      <c r="E2" s="134"/>
      <c r="F2" s="134"/>
      <c r="G2" s="134"/>
      <c r="H2" s="134"/>
      <c r="I2" s="134"/>
      <c r="J2" s="134"/>
      <c r="K2" s="1"/>
    </row>
    <row r="3" spans="1:11" ht="6" customHeight="1" x14ac:dyDescent="0.25">
      <c r="B3" s="8"/>
      <c r="C3" s="8"/>
      <c r="D3" s="8"/>
      <c r="E3" s="8"/>
      <c r="F3" s="8"/>
      <c r="G3" s="8"/>
      <c r="H3" s="8"/>
      <c r="I3" s="8"/>
      <c r="J3" s="8"/>
      <c r="K3" s="1"/>
    </row>
    <row r="4" spans="1:11" ht="18" x14ac:dyDescent="0.25">
      <c r="B4" s="134" t="s">
        <v>41</v>
      </c>
      <c r="C4" s="134"/>
      <c r="D4" s="134"/>
      <c r="E4" s="134"/>
      <c r="F4" s="134"/>
      <c r="G4" s="134"/>
      <c r="H4" s="134"/>
      <c r="I4" s="134"/>
      <c r="J4" s="134"/>
      <c r="K4" s="1"/>
    </row>
    <row r="5" spans="1:11" x14ac:dyDescent="0.25">
      <c r="B5" s="1"/>
      <c r="C5" s="1"/>
      <c r="D5" s="1"/>
      <c r="E5" s="1"/>
      <c r="F5" s="1"/>
      <c r="G5" s="1"/>
      <c r="H5" s="1"/>
      <c r="I5" s="1"/>
      <c r="J5" s="1"/>
      <c r="K5" s="1"/>
    </row>
    <row r="6" spans="1:11" s="5" customFormat="1" ht="15.75" x14ac:dyDescent="0.25">
      <c r="A6" s="9" t="s">
        <v>1</v>
      </c>
      <c r="B6" s="4"/>
      <c r="C6" s="9"/>
      <c r="D6" s="12"/>
      <c r="E6" s="142"/>
      <c r="F6" s="142"/>
      <c r="G6" s="142"/>
      <c r="H6" s="142"/>
      <c r="I6" s="142"/>
      <c r="J6" s="4"/>
      <c r="K6" s="4"/>
    </row>
    <row r="7" spans="1:11" s="5" customFormat="1" ht="15.75" x14ac:dyDescent="0.25">
      <c r="A7" s="9" t="s">
        <v>2</v>
      </c>
      <c r="B7" s="4"/>
      <c r="C7" s="9"/>
      <c r="D7" s="12"/>
      <c r="E7" s="143"/>
      <c r="F7" s="143"/>
      <c r="G7" s="143"/>
      <c r="H7" s="143"/>
      <c r="I7" s="143"/>
      <c r="J7" s="4"/>
      <c r="K7" s="4"/>
    </row>
    <row r="8" spans="1:11" s="5" customFormat="1" ht="8.25" customHeight="1" x14ac:dyDescent="0.25">
      <c r="A8" s="4"/>
      <c r="B8" s="2"/>
      <c r="C8" s="2"/>
      <c r="D8" s="4"/>
      <c r="E8" s="6"/>
      <c r="F8" s="6"/>
      <c r="G8" s="6"/>
      <c r="H8" s="6"/>
      <c r="I8" s="6"/>
      <c r="J8" s="4"/>
      <c r="K8" s="4"/>
    </row>
    <row r="9" spans="1:11" x14ac:dyDescent="0.25">
      <c r="B9" s="1"/>
      <c r="C9" s="1"/>
      <c r="D9" s="1"/>
      <c r="E9" s="1"/>
      <c r="F9" s="1"/>
      <c r="G9" s="1"/>
      <c r="H9" s="1"/>
      <c r="I9" s="1"/>
      <c r="J9" s="1"/>
      <c r="K9" s="1"/>
    </row>
    <row r="10" spans="1:11" ht="15.75" x14ac:dyDescent="0.25">
      <c r="A10" s="10" t="s">
        <v>28</v>
      </c>
      <c r="B10" s="1"/>
      <c r="C10" s="10"/>
      <c r="D10" s="1"/>
      <c r="E10" s="1"/>
      <c r="F10" s="1"/>
      <c r="G10" s="1"/>
      <c r="H10" s="1"/>
      <c r="I10" s="1"/>
      <c r="J10" s="1"/>
      <c r="K10" s="1"/>
    </row>
    <row r="11" spans="1:11" ht="6.75" customHeight="1" x14ac:dyDescent="0.25">
      <c r="B11" s="10"/>
      <c r="C11" s="10"/>
      <c r="D11" s="1"/>
      <c r="E11" s="1"/>
      <c r="F11" s="1"/>
      <c r="G11" s="1"/>
      <c r="H11" s="1"/>
      <c r="I11" s="1"/>
      <c r="J11" s="1"/>
      <c r="K11" s="1"/>
    </row>
    <row r="12" spans="1:11" x14ac:dyDescent="0.25">
      <c r="B12" s="12" t="s">
        <v>39</v>
      </c>
      <c r="C12" s="14"/>
      <c r="D12" s="12"/>
      <c r="E12" s="12"/>
      <c r="F12" s="12"/>
      <c r="G12" s="12"/>
      <c r="H12" s="12"/>
      <c r="I12" s="12"/>
      <c r="J12" s="12"/>
      <c r="K12" s="1"/>
    </row>
    <row r="13" spans="1:11" x14ac:dyDescent="0.25">
      <c r="B13" s="11"/>
      <c r="C13" s="14"/>
      <c r="D13" s="12"/>
      <c r="E13" s="12"/>
      <c r="F13" s="12"/>
      <c r="G13" s="12"/>
      <c r="H13" s="12"/>
      <c r="I13" s="12"/>
      <c r="J13" s="12"/>
      <c r="K13" s="1"/>
    </row>
    <row r="14" spans="1:11" ht="27.75" customHeight="1" x14ac:dyDescent="0.25">
      <c r="A14" s="18" t="s">
        <v>16</v>
      </c>
      <c r="B14" s="17" t="s">
        <v>31</v>
      </c>
      <c r="C14" s="17" t="s">
        <v>32</v>
      </c>
      <c r="D14" s="17" t="s">
        <v>33</v>
      </c>
      <c r="E14" s="17" t="s">
        <v>37</v>
      </c>
      <c r="F14" s="17" t="s">
        <v>34</v>
      </c>
      <c r="G14" s="17" t="s">
        <v>42</v>
      </c>
      <c r="H14" s="17" t="s">
        <v>36</v>
      </c>
      <c r="I14" s="17" t="s">
        <v>35</v>
      </c>
      <c r="J14" s="19" t="s">
        <v>38</v>
      </c>
      <c r="K14" s="1"/>
    </row>
    <row r="15" spans="1:11" x14ac:dyDescent="0.25">
      <c r="A15" s="15">
        <v>1</v>
      </c>
      <c r="B15" s="13"/>
      <c r="C15" s="13"/>
      <c r="D15" s="13"/>
      <c r="E15" s="13"/>
      <c r="F15" s="16"/>
      <c r="G15" s="16"/>
      <c r="H15" s="16"/>
      <c r="I15" s="16"/>
      <c r="J15" s="16"/>
      <c r="K15" s="1"/>
    </row>
    <row r="16" spans="1:11" x14ac:dyDescent="0.25">
      <c r="A16" s="15">
        <v>2</v>
      </c>
      <c r="B16" s="13"/>
      <c r="C16" s="13"/>
      <c r="D16" s="13"/>
      <c r="E16" s="13"/>
      <c r="F16" s="16"/>
      <c r="G16" s="16"/>
      <c r="H16" s="16"/>
      <c r="I16" s="16"/>
      <c r="J16" s="16"/>
      <c r="K16" s="1"/>
    </row>
    <row r="17" spans="1:11" x14ac:dyDescent="0.25">
      <c r="A17" s="15">
        <v>3</v>
      </c>
      <c r="B17" s="13"/>
      <c r="C17" s="13"/>
      <c r="D17" s="13"/>
      <c r="E17" s="13"/>
      <c r="F17" s="16"/>
      <c r="G17" s="16"/>
      <c r="H17" s="16"/>
      <c r="I17" s="16"/>
      <c r="J17" s="16"/>
      <c r="K17" s="1"/>
    </row>
    <row r="18" spans="1:11" x14ac:dyDescent="0.25">
      <c r="A18" s="15">
        <v>4</v>
      </c>
      <c r="B18" s="13"/>
      <c r="C18" s="13"/>
      <c r="D18" s="13"/>
      <c r="E18" s="13"/>
      <c r="F18" s="16"/>
      <c r="G18" s="16"/>
      <c r="H18" s="16"/>
      <c r="I18" s="16"/>
      <c r="J18" s="16"/>
      <c r="K18" s="1"/>
    </row>
    <row r="19" spans="1:11" x14ac:dyDescent="0.25">
      <c r="A19" s="15">
        <v>5</v>
      </c>
      <c r="B19" s="13"/>
      <c r="C19" s="13"/>
      <c r="D19" s="13"/>
      <c r="E19" s="13"/>
      <c r="F19" s="16"/>
      <c r="G19" s="16"/>
      <c r="H19" s="16"/>
      <c r="I19" s="16"/>
      <c r="J19" s="16"/>
      <c r="K19" s="1"/>
    </row>
    <row r="20" spans="1:11" x14ac:dyDescent="0.25">
      <c r="A20" s="15">
        <v>6</v>
      </c>
      <c r="B20" s="13"/>
      <c r="C20" s="13"/>
      <c r="D20" s="13"/>
      <c r="E20" s="13"/>
      <c r="F20" s="16"/>
      <c r="G20" s="16"/>
      <c r="H20" s="16"/>
      <c r="I20" s="16"/>
      <c r="J20" s="16"/>
      <c r="K20" s="1"/>
    </row>
    <row r="21" spans="1:11" x14ac:dyDescent="0.25">
      <c r="A21" s="15">
        <v>7</v>
      </c>
      <c r="B21" s="13"/>
      <c r="C21" s="13"/>
      <c r="D21" s="13"/>
      <c r="E21" s="13"/>
      <c r="F21" s="16"/>
      <c r="G21" s="16"/>
      <c r="H21" s="16"/>
      <c r="I21" s="16"/>
      <c r="J21" s="16"/>
      <c r="K21" s="1"/>
    </row>
    <row r="22" spans="1:11" x14ac:dyDescent="0.25">
      <c r="A22" s="15">
        <v>8</v>
      </c>
      <c r="B22" s="13"/>
      <c r="C22" s="13"/>
      <c r="D22" s="13"/>
      <c r="E22" s="13"/>
      <c r="F22" s="16"/>
      <c r="G22" s="16"/>
      <c r="H22" s="16"/>
      <c r="I22" s="16"/>
      <c r="J22" s="16"/>
      <c r="K22" s="1"/>
    </row>
    <row r="23" spans="1:11" x14ac:dyDescent="0.25">
      <c r="A23" s="15">
        <v>9</v>
      </c>
      <c r="B23" s="13"/>
      <c r="C23" s="13"/>
      <c r="D23" s="13"/>
      <c r="E23" s="13"/>
      <c r="F23" s="16"/>
      <c r="G23" s="16"/>
      <c r="H23" s="16"/>
      <c r="I23" s="16"/>
      <c r="J23" s="16"/>
      <c r="K23" s="1"/>
    </row>
    <row r="24" spans="1:11" x14ac:dyDescent="0.25">
      <c r="A24" s="15">
        <v>10</v>
      </c>
      <c r="B24" s="13"/>
      <c r="C24" s="13"/>
      <c r="D24" s="13"/>
      <c r="E24" s="13"/>
      <c r="F24" s="16"/>
      <c r="G24" s="16"/>
      <c r="H24" s="16"/>
      <c r="I24" s="16"/>
      <c r="J24" s="16"/>
      <c r="K24" s="1"/>
    </row>
    <row r="25" spans="1:11" x14ac:dyDescent="0.25">
      <c r="A25" s="15">
        <v>11</v>
      </c>
      <c r="B25" s="13"/>
      <c r="C25" s="13"/>
      <c r="D25" s="13"/>
      <c r="E25" s="13"/>
      <c r="F25" s="16"/>
      <c r="G25" s="16"/>
      <c r="H25" s="16"/>
      <c r="I25" s="16"/>
      <c r="J25" s="16"/>
      <c r="K25" s="1"/>
    </row>
    <row r="26" spans="1:11" x14ac:dyDescent="0.25">
      <c r="A26" s="15">
        <v>12</v>
      </c>
      <c r="B26" s="13"/>
      <c r="C26" s="13"/>
      <c r="D26" s="13"/>
      <c r="E26" s="13"/>
      <c r="F26" s="16"/>
      <c r="G26" s="16"/>
      <c r="H26" s="16"/>
      <c r="I26" s="16"/>
      <c r="J26" s="16"/>
      <c r="K26" s="1"/>
    </row>
    <row r="27" spans="1:11" x14ac:dyDescent="0.25">
      <c r="A27" s="15">
        <v>13</v>
      </c>
      <c r="B27" s="13"/>
      <c r="C27" s="13"/>
      <c r="D27" s="13"/>
      <c r="E27" s="13"/>
      <c r="F27" s="16"/>
      <c r="G27" s="16"/>
      <c r="H27" s="16"/>
      <c r="I27" s="16"/>
      <c r="J27" s="16"/>
      <c r="K27" s="1"/>
    </row>
    <row r="28" spans="1:11" x14ac:dyDescent="0.25">
      <c r="A28" s="15">
        <v>14</v>
      </c>
      <c r="B28" s="13"/>
      <c r="C28" s="13"/>
      <c r="D28" s="13"/>
      <c r="E28" s="13"/>
      <c r="F28" s="16"/>
      <c r="G28" s="16"/>
      <c r="H28" s="16"/>
      <c r="I28" s="16"/>
      <c r="J28" s="16"/>
      <c r="K28" s="1"/>
    </row>
    <row r="29" spans="1:11" x14ac:dyDescent="0.25">
      <c r="A29" s="15">
        <v>15</v>
      </c>
      <c r="B29" s="13"/>
      <c r="C29" s="13"/>
      <c r="D29" s="13"/>
      <c r="E29" s="13"/>
      <c r="F29" s="16"/>
      <c r="G29" s="16"/>
      <c r="H29" s="16"/>
      <c r="I29" s="16"/>
      <c r="J29" s="16"/>
      <c r="K29" s="1"/>
    </row>
    <row r="30" spans="1:11" x14ac:dyDescent="0.25">
      <c r="A30" s="15">
        <v>16</v>
      </c>
      <c r="B30" s="13"/>
      <c r="C30" s="13"/>
      <c r="D30" s="13"/>
      <c r="E30" s="13"/>
      <c r="F30" s="16"/>
      <c r="G30" s="16"/>
      <c r="H30" s="16"/>
      <c r="I30" s="16"/>
      <c r="J30" s="16"/>
      <c r="K30" s="1"/>
    </row>
    <row r="31" spans="1:11" x14ac:dyDescent="0.25">
      <c r="A31" s="15">
        <v>17</v>
      </c>
      <c r="B31" s="13"/>
      <c r="C31" s="13"/>
      <c r="D31" s="13"/>
      <c r="E31" s="13"/>
      <c r="F31" s="16"/>
      <c r="G31" s="16"/>
      <c r="H31" s="16"/>
      <c r="I31" s="16"/>
      <c r="J31" s="16"/>
      <c r="K31" s="1"/>
    </row>
    <row r="32" spans="1:11" x14ac:dyDescent="0.25">
      <c r="A32" s="15">
        <v>18</v>
      </c>
      <c r="B32" s="13"/>
      <c r="C32" s="13"/>
      <c r="D32" s="13"/>
      <c r="E32" s="13"/>
      <c r="F32" s="16"/>
      <c r="G32" s="16"/>
      <c r="H32" s="16"/>
      <c r="I32" s="16"/>
      <c r="J32" s="16"/>
      <c r="K32" s="1"/>
    </row>
    <row r="33" spans="1:11" x14ac:dyDescent="0.25">
      <c r="A33" s="15">
        <v>19</v>
      </c>
      <c r="B33" s="13"/>
      <c r="C33" s="13"/>
      <c r="D33" s="13"/>
      <c r="E33" s="13"/>
      <c r="F33" s="16"/>
      <c r="G33" s="16"/>
      <c r="H33" s="16"/>
      <c r="I33" s="16"/>
      <c r="J33" s="16"/>
      <c r="K33" s="1"/>
    </row>
    <row r="34" spans="1:11" x14ac:dyDescent="0.25">
      <c r="A34" s="15">
        <v>20</v>
      </c>
      <c r="B34" s="13"/>
      <c r="C34" s="13"/>
      <c r="D34" s="13"/>
      <c r="E34" s="13"/>
      <c r="F34" s="16"/>
      <c r="G34" s="16"/>
      <c r="H34" s="16"/>
      <c r="I34" s="16"/>
      <c r="J34" s="16"/>
      <c r="K34" s="1"/>
    </row>
    <row r="35" spans="1:11" x14ac:dyDescent="0.25">
      <c r="B35" s="1"/>
      <c r="C35" s="1"/>
      <c r="D35" s="1"/>
      <c r="E35" s="1"/>
      <c r="F35" s="1"/>
      <c r="G35" s="1"/>
      <c r="H35" s="1"/>
      <c r="I35" s="1"/>
      <c r="J35" s="1"/>
      <c r="K35" s="1"/>
    </row>
    <row r="36" spans="1:11" x14ac:dyDescent="0.25">
      <c r="B36" s="1"/>
      <c r="C36" s="1"/>
      <c r="D36" s="1"/>
      <c r="E36" s="1"/>
      <c r="F36" s="1"/>
      <c r="G36" s="1"/>
      <c r="H36" s="1"/>
      <c r="I36" s="1"/>
      <c r="J36" s="1"/>
      <c r="K36" s="1"/>
    </row>
    <row r="37" spans="1:11" ht="28.5" x14ac:dyDescent="0.25">
      <c r="A37" s="18" t="s">
        <v>16</v>
      </c>
      <c r="B37" s="17" t="s">
        <v>46</v>
      </c>
      <c r="C37" s="17" t="s">
        <v>44</v>
      </c>
      <c r="D37" s="17" t="s">
        <v>100</v>
      </c>
      <c r="E37" s="17" t="s">
        <v>47</v>
      </c>
      <c r="F37" s="1"/>
      <c r="G37" s="1"/>
      <c r="H37" s="1"/>
      <c r="I37" s="1"/>
      <c r="J37" s="1"/>
      <c r="K37" s="1"/>
    </row>
    <row r="38" spans="1:11" x14ac:dyDescent="0.25">
      <c r="A38" s="15">
        <v>1</v>
      </c>
      <c r="B38" s="42"/>
      <c r="C38" s="13"/>
      <c r="D38" s="42"/>
      <c r="E38" s="42"/>
      <c r="F38" s="1"/>
      <c r="G38" s="1"/>
      <c r="H38" s="1"/>
      <c r="I38" s="1"/>
      <c r="J38" s="1"/>
      <c r="K38" s="1"/>
    </row>
    <row r="39" spans="1:11" x14ac:dyDescent="0.25">
      <c r="A39" s="15">
        <v>2</v>
      </c>
      <c r="B39" s="42"/>
      <c r="C39" s="13"/>
      <c r="D39" s="42"/>
      <c r="E39" s="42"/>
      <c r="F39" s="1"/>
      <c r="G39" s="1"/>
      <c r="H39" s="1"/>
      <c r="I39" s="1"/>
      <c r="J39" s="1"/>
      <c r="K39" s="1"/>
    </row>
    <row r="40" spans="1:11" x14ac:dyDescent="0.25">
      <c r="A40" s="15">
        <v>3</v>
      </c>
      <c r="B40" s="42"/>
      <c r="C40" s="13"/>
      <c r="D40" s="42"/>
      <c r="E40" s="42"/>
      <c r="F40" s="1"/>
      <c r="G40" s="1"/>
      <c r="H40" s="1"/>
      <c r="I40" s="1"/>
      <c r="J40" s="1"/>
      <c r="K40" s="1"/>
    </row>
    <row r="41" spans="1:11" x14ac:dyDescent="0.25">
      <c r="A41" s="15">
        <v>4</v>
      </c>
      <c r="B41" s="42"/>
      <c r="C41" s="13"/>
      <c r="D41" s="42"/>
      <c r="E41" s="42"/>
      <c r="F41" s="1"/>
      <c r="G41" s="1"/>
      <c r="H41" s="1"/>
      <c r="I41" s="1"/>
      <c r="J41" s="1"/>
      <c r="K41" s="1"/>
    </row>
    <row r="42" spans="1:11" x14ac:dyDescent="0.25">
      <c r="A42" s="15">
        <v>5</v>
      </c>
      <c r="B42" s="42"/>
      <c r="C42" s="13"/>
      <c r="D42" s="42"/>
      <c r="E42" s="42"/>
      <c r="F42" s="1"/>
      <c r="G42" s="1"/>
      <c r="H42" s="1"/>
      <c r="I42" s="1"/>
      <c r="J42" s="1"/>
      <c r="K42" s="1"/>
    </row>
    <row r="43" spans="1:11" x14ac:dyDescent="0.25">
      <c r="A43" s="15">
        <v>6</v>
      </c>
      <c r="B43" s="42"/>
      <c r="C43" s="13"/>
      <c r="D43" s="42"/>
      <c r="E43" s="42"/>
      <c r="F43" s="1"/>
      <c r="G43" s="1"/>
      <c r="H43" s="1"/>
      <c r="I43" s="1"/>
      <c r="J43" s="1"/>
      <c r="K43" s="1"/>
    </row>
    <row r="44" spans="1:11" x14ac:dyDescent="0.25">
      <c r="A44" s="15">
        <v>7</v>
      </c>
      <c r="B44" s="42"/>
      <c r="C44" s="13"/>
      <c r="D44" s="42"/>
      <c r="E44" s="42"/>
      <c r="F44" s="1"/>
      <c r="G44" s="1"/>
      <c r="H44" s="1"/>
      <c r="I44" s="1"/>
      <c r="J44" s="1"/>
      <c r="K44" s="1"/>
    </row>
    <row r="45" spans="1:11" x14ac:dyDescent="0.25">
      <c r="A45" s="15">
        <v>8</v>
      </c>
      <c r="B45" s="42"/>
      <c r="C45" s="13"/>
      <c r="D45" s="42"/>
      <c r="E45" s="42"/>
      <c r="F45" s="1"/>
      <c r="G45" s="1"/>
      <c r="H45" s="1"/>
      <c r="I45" s="1"/>
      <c r="J45" s="1"/>
      <c r="K45" s="1"/>
    </row>
    <row r="46" spans="1:11" x14ac:dyDescent="0.25">
      <c r="A46" s="15">
        <v>9</v>
      </c>
      <c r="B46" s="42"/>
      <c r="C46" s="13"/>
      <c r="D46" s="42"/>
      <c r="E46" s="42"/>
      <c r="F46" s="1"/>
      <c r="G46" s="1"/>
      <c r="H46" s="1"/>
      <c r="I46" s="1"/>
      <c r="J46" s="1"/>
      <c r="K46" s="1"/>
    </row>
    <row r="47" spans="1:11" x14ac:dyDescent="0.25">
      <c r="A47" s="15">
        <v>10</v>
      </c>
      <c r="B47" s="42"/>
      <c r="C47" s="13"/>
      <c r="D47" s="42"/>
      <c r="E47" s="42"/>
      <c r="F47" s="1"/>
      <c r="G47" s="1"/>
      <c r="H47" s="1"/>
      <c r="I47" s="1"/>
      <c r="J47" s="1"/>
      <c r="K47" s="1"/>
    </row>
    <row r="48" spans="1:11" x14ac:dyDescent="0.25">
      <c r="A48" s="15">
        <v>11</v>
      </c>
      <c r="B48" s="42"/>
      <c r="C48" s="13"/>
      <c r="D48" s="42"/>
      <c r="E48" s="42"/>
      <c r="F48" s="1"/>
      <c r="G48" s="1"/>
      <c r="H48" s="1"/>
      <c r="I48" s="1"/>
      <c r="J48" s="1"/>
      <c r="K48" s="1"/>
    </row>
    <row r="49" spans="1:11" x14ac:dyDescent="0.25">
      <c r="A49" s="15">
        <v>12</v>
      </c>
      <c r="B49" s="42"/>
      <c r="C49" s="13"/>
      <c r="D49" s="42"/>
      <c r="E49" s="42"/>
      <c r="F49" s="1"/>
      <c r="G49" s="1"/>
      <c r="H49" s="1"/>
      <c r="I49" s="1"/>
      <c r="J49" s="1"/>
      <c r="K49" s="1"/>
    </row>
    <row r="50" spans="1:11" x14ac:dyDescent="0.25">
      <c r="A50" s="15">
        <v>13</v>
      </c>
      <c r="B50" s="42"/>
      <c r="C50" s="13"/>
      <c r="D50" s="42"/>
      <c r="E50" s="42"/>
      <c r="F50" s="1"/>
      <c r="G50" s="1"/>
      <c r="H50" s="1"/>
      <c r="I50" s="1"/>
      <c r="J50" s="1"/>
      <c r="K50" s="1"/>
    </row>
    <row r="51" spans="1:11" x14ac:dyDescent="0.25">
      <c r="A51" s="15">
        <v>14</v>
      </c>
      <c r="B51" s="42"/>
      <c r="C51" s="13"/>
      <c r="D51" s="42"/>
      <c r="E51" s="42"/>
      <c r="F51" s="1"/>
      <c r="G51" s="1"/>
      <c r="H51" s="1"/>
      <c r="I51" s="1"/>
      <c r="J51" s="1"/>
      <c r="K51" s="1"/>
    </row>
    <row r="52" spans="1:11" x14ac:dyDescent="0.25">
      <c r="A52" s="15">
        <v>15</v>
      </c>
      <c r="B52" s="42"/>
      <c r="C52" s="13"/>
      <c r="D52" s="42"/>
      <c r="E52" s="42"/>
      <c r="F52" s="1"/>
      <c r="G52" s="1"/>
      <c r="H52" s="1"/>
      <c r="I52" s="1"/>
      <c r="J52" s="1"/>
      <c r="K52" s="1"/>
    </row>
    <row r="53" spans="1:11" x14ac:dyDescent="0.25">
      <c r="A53" s="15">
        <v>16</v>
      </c>
      <c r="B53" s="42"/>
      <c r="C53" s="13"/>
      <c r="D53" s="42"/>
      <c r="E53" s="42"/>
      <c r="F53" s="1"/>
      <c r="G53" s="1"/>
      <c r="H53" s="1"/>
      <c r="I53" s="1"/>
      <c r="J53" s="1"/>
      <c r="K53" s="1"/>
    </row>
    <row r="54" spans="1:11" x14ac:dyDescent="0.25">
      <c r="A54" s="15">
        <v>17</v>
      </c>
      <c r="B54" s="42"/>
      <c r="C54" s="13"/>
      <c r="D54" s="42"/>
      <c r="E54" s="42"/>
      <c r="F54" s="1"/>
      <c r="G54" s="1"/>
      <c r="H54" s="1"/>
      <c r="I54" s="1"/>
      <c r="J54" s="1"/>
      <c r="K54" s="1"/>
    </row>
    <row r="55" spans="1:11" x14ac:dyDescent="0.25">
      <c r="A55" s="15">
        <v>18</v>
      </c>
      <c r="B55" s="42"/>
      <c r="C55" s="13"/>
      <c r="D55" s="42"/>
      <c r="E55" s="42"/>
      <c r="F55" s="1"/>
      <c r="G55" s="1"/>
      <c r="H55" s="1"/>
      <c r="I55" s="1"/>
      <c r="J55" s="1"/>
      <c r="K55" s="1"/>
    </row>
    <row r="56" spans="1:11" x14ac:dyDescent="0.25">
      <c r="A56" s="15">
        <v>19</v>
      </c>
      <c r="B56" s="42"/>
      <c r="C56" s="13"/>
      <c r="D56" s="42"/>
      <c r="E56" s="42"/>
      <c r="F56" s="1"/>
      <c r="G56" s="1"/>
      <c r="H56" s="1"/>
      <c r="I56" s="1"/>
      <c r="J56" s="1"/>
      <c r="K56" s="1"/>
    </row>
    <row r="57" spans="1:11" x14ac:dyDescent="0.25">
      <c r="A57" s="15">
        <v>20</v>
      </c>
      <c r="B57" s="42"/>
      <c r="C57" s="13"/>
      <c r="D57" s="42"/>
      <c r="E57" s="42"/>
      <c r="F57" s="1"/>
      <c r="G57" s="1"/>
      <c r="H57" s="1"/>
      <c r="I57" s="1"/>
      <c r="J57" s="1"/>
      <c r="K57" s="1"/>
    </row>
    <row r="58" spans="1:11" x14ac:dyDescent="0.25">
      <c r="B58" s="1"/>
      <c r="C58" s="1"/>
      <c r="D58" s="1"/>
      <c r="E58" s="1"/>
      <c r="F58" s="1"/>
      <c r="G58" s="1"/>
      <c r="H58" s="1"/>
      <c r="I58" s="1"/>
      <c r="J58" s="1"/>
      <c r="K58" s="1"/>
    </row>
    <row r="78" spans="1:1" x14ac:dyDescent="0.25">
      <c r="A78" s="3"/>
    </row>
    <row r="79" spans="1:1" x14ac:dyDescent="0.25">
      <c r="A79" s="3"/>
    </row>
    <row r="80" spans="1:1" x14ac:dyDescent="0.25">
      <c r="A80" s="3"/>
    </row>
    <row r="81" spans="1:1" x14ac:dyDescent="0.25">
      <c r="A81" s="3"/>
    </row>
    <row r="82" spans="1:1" x14ac:dyDescent="0.25">
      <c r="A82" s="3"/>
    </row>
    <row r="83" spans="1:1" x14ac:dyDescent="0.25">
      <c r="A83" s="3"/>
    </row>
    <row r="84" spans="1:1" x14ac:dyDescent="0.25">
      <c r="A84" s="3"/>
    </row>
    <row r="85" spans="1:1" x14ac:dyDescent="0.25">
      <c r="A85" s="3"/>
    </row>
    <row r="86" spans="1:1" x14ac:dyDescent="0.25">
      <c r="A86" s="3"/>
    </row>
    <row r="87" spans="1:1" x14ac:dyDescent="0.25">
      <c r="A87" s="3"/>
    </row>
    <row r="88" spans="1:1" x14ac:dyDescent="0.25">
      <c r="A88" s="3"/>
    </row>
    <row r="89" spans="1:1" x14ac:dyDescent="0.25">
      <c r="A89" s="3"/>
    </row>
    <row r="90" spans="1:1" x14ac:dyDescent="0.25">
      <c r="A90" s="3"/>
    </row>
    <row r="91" spans="1:1" x14ac:dyDescent="0.25">
      <c r="A91" s="3"/>
    </row>
    <row r="92" spans="1:1" x14ac:dyDescent="0.25">
      <c r="A92" s="3"/>
    </row>
    <row r="93" spans="1:1" x14ac:dyDescent="0.25">
      <c r="A93" s="3"/>
    </row>
    <row r="94" spans="1:1" x14ac:dyDescent="0.25">
      <c r="A94" s="3"/>
    </row>
    <row r="95" spans="1:1" x14ac:dyDescent="0.25">
      <c r="A95" s="3"/>
    </row>
    <row r="96" spans="1:1" x14ac:dyDescent="0.25">
      <c r="A96" s="3"/>
    </row>
    <row r="97" spans="1:1" x14ac:dyDescent="0.25">
      <c r="A97" s="3"/>
    </row>
    <row r="98" spans="1:1" x14ac:dyDescent="0.25">
      <c r="A98" s="3"/>
    </row>
    <row r="99" spans="1:1" x14ac:dyDescent="0.25">
      <c r="A99" s="3"/>
    </row>
    <row r="100" spans="1:1" x14ac:dyDescent="0.25">
      <c r="A100" s="3"/>
    </row>
    <row r="101" spans="1:1" x14ac:dyDescent="0.25">
      <c r="A101" s="3"/>
    </row>
    <row r="102" spans="1:1" x14ac:dyDescent="0.25">
      <c r="A102" s="3"/>
    </row>
    <row r="103" spans="1:1" x14ac:dyDescent="0.25">
      <c r="A103" s="3"/>
    </row>
    <row r="104" spans="1:1" x14ac:dyDescent="0.25">
      <c r="A104" s="3"/>
    </row>
    <row r="105" spans="1:1" x14ac:dyDescent="0.25">
      <c r="A105" s="3"/>
    </row>
    <row r="106" spans="1:1" x14ac:dyDescent="0.25">
      <c r="A106" s="3"/>
    </row>
    <row r="107" spans="1:1" x14ac:dyDescent="0.25">
      <c r="A107" s="3"/>
    </row>
    <row r="108" spans="1:1" x14ac:dyDescent="0.25">
      <c r="A108" s="3"/>
    </row>
    <row r="109" spans="1:1" x14ac:dyDescent="0.25">
      <c r="A109" s="3"/>
    </row>
    <row r="110" spans="1:1" x14ac:dyDescent="0.25">
      <c r="A110" s="3"/>
    </row>
    <row r="111" spans="1:1" x14ac:dyDescent="0.25">
      <c r="A111" s="3"/>
    </row>
    <row r="112" spans="1:1" x14ac:dyDescent="0.25">
      <c r="A112" s="3"/>
    </row>
    <row r="113" spans="1:1" x14ac:dyDescent="0.25">
      <c r="A113" s="3"/>
    </row>
    <row r="114" spans="1:1" x14ac:dyDescent="0.25">
      <c r="A114" s="3"/>
    </row>
    <row r="115" spans="1:1" x14ac:dyDescent="0.25">
      <c r="A115" s="3"/>
    </row>
    <row r="116" spans="1:1" x14ac:dyDescent="0.25">
      <c r="A116" s="3"/>
    </row>
    <row r="117" spans="1:1" x14ac:dyDescent="0.25">
      <c r="A117" s="3"/>
    </row>
    <row r="118" spans="1:1" x14ac:dyDescent="0.25">
      <c r="A118" s="3"/>
    </row>
    <row r="119" spans="1:1" x14ac:dyDescent="0.25">
      <c r="A119" s="3"/>
    </row>
    <row r="120" spans="1:1" x14ac:dyDescent="0.25">
      <c r="A120" s="3"/>
    </row>
    <row r="121" spans="1:1" x14ac:dyDescent="0.25">
      <c r="A121" s="3"/>
    </row>
    <row r="122" spans="1:1" x14ac:dyDescent="0.25">
      <c r="A122" s="3"/>
    </row>
    <row r="123" spans="1:1" x14ac:dyDescent="0.25">
      <c r="A123" s="3"/>
    </row>
    <row r="124" spans="1:1" x14ac:dyDescent="0.25">
      <c r="A124" s="3"/>
    </row>
    <row r="125" spans="1:1" x14ac:dyDescent="0.25">
      <c r="A125" s="3"/>
    </row>
    <row r="126" spans="1:1" x14ac:dyDescent="0.25">
      <c r="A126" s="3"/>
    </row>
    <row r="127" spans="1:1" x14ac:dyDescent="0.25">
      <c r="A127" s="3"/>
    </row>
    <row r="128" spans="1:1" x14ac:dyDescent="0.25">
      <c r="A128" s="3"/>
    </row>
    <row r="129" spans="1:1" x14ac:dyDescent="0.25">
      <c r="A129" s="3"/>
    </row>
    <row r="130" spans="1:1" x14ac:dyDescent="0.25">
      <c r="A130" s="3"/>
    </row>
    <row r="131" spans="1:1" x14ac:dyDescent="0.25">
      <c r="A131" s="3"/>
    </row>
    <row r="132" spans="1:1" x14ac:dyDescent="0.25">
      <c r="A132" s="3"/>
    </row>
    <row r="133" spans="1:1" x14ac:dyDescent="0.25">
      <c r="A133" s="3"/>
    </row>
    <row r="134" spans="1:1" x14ac:dyDescent="0.25">
      <c r="A134" s="3"/>
    </row>
    <row r="135" spans="1:1" x14ac:dyDescent="0.25">
      <c r="A135" s="3"/>
    </row>
    <row r="136" spans="1:1" x14ac:dyDescent="0.25">
      <c r="A136" s="3"/>
    </row>
    <row r="137" spans="1:1" x14ac:dyDescent="0.25">
      <c r="A137" s="3"/>
    </row>
    <row r="138" spans="1:1" x14ac:dyDescent="0.25">
      <c r="A138" s="3"/>
    </row>
    <row r="139" spans="1:1" x14ac:dyDescent="0.25">
      <c r="A139" s="3"/>
    </row>
    <row r="140" spans="1:1" x14ac:dyDescent="0.25">
      <c r="A140" s="3"/>
    </row>
    <row r="141" spans="1:1" x14ac:dyDescent="0.25">
      <c r="A141" s="3"/>
    </row>
    <row r="142" spans="1:1" x14ac:dyDescent="0.25">
      <c r="A142" s="3"/>
    </row>
    <row r="143" spans="1:1" x14ac:dyDescent="0.25">
      <c r="A143" s="3"/>
    </row>
    <row r="144" spans="1:1" x14ac:dyDescent="0.25">
      <c r="A144" s="3"/>
    </row>
    <row r="145" spans="1:1" x14ac:dyDescent="0.25">
      <c r="A145" s="3"/>
    </row>
    <row r="146" spans="1:1" x14ac:dyDescent="0.25">
      <c r="A146" s="3"/>
    </row>
    <row r="147" spans="1:1" x14ac:dyDescent="0.25">
      <c r="A147" s="3"/>
    </row>
    <row r="148" spans="1:1" x14ac:dyDescent="0.25">
      <c r="A148" s="3"/>
    </row>
    <row r="149" spans="1:1" x14ac:dyDescent="0.25">
      <c r="A149" s="3"/>
    </row>
    <row r="150" spans="1:1" x14ac:dyDescent="0.25">
      <c r="A150" s="3"/>
    </row>
    <row r="151" spans="1:1" x14ac:dyDescent="0.25">
      <c r="A151" s="3"/>
    </row>
    <row r="152" spans="1:1" x14ac:dyDescent="0.25">
      <c r="A152" s="3"/>
    </row>
    <row r="153" spans="1:1" x14ac:dyDescent="0.25">
      <c r="A153" s="3"/>
    </row>
    <row r="154" spans="1:1" x14ac:dyDescent="0.25">
      <c r="A154" s="3"/>
    </row>
    <row r="155" spans="1:1" x14ac:dyDescent="0.25">
      <c r="A155" s="3"/>
    </row>
    <row r="156" spans="1:1" x14ac:dyDescent="0.25">
      <c r="A156" s="3"/>
    </row>
    <row r="157" spans="1:1" x14ac:dyDescent="0.25">
      <c r="A157" s="3"/>
    </row>
    <row r="158" spans="1:1" x14ac:dyDescent="0.25">
      <c r="A158" s="3"/>
    </row>
    <row r="159" spans="1:1" x14ac:dyDescent="0.25">
      <c r="A159" s="3"/>
    </row>
    <row r="160" spans="1:1" x14ac:dyDescent="0.25">
      <c r="A160" s="3"/>
    </row>
    <row r="161" spans="1:1" x14ac:dyDescent="0.25">
      <c r="A161" s="3"/>
    </row>
    <row r="162" spans="1:1" x14ac:dyDescent="0.25">
      <c r="A162" s="3"/>
    </row>
    <row r="163" spans="1:1" x14ac:dyDescent="0.25">
      <c r="A163" s="3"/>
    </row>
    <row r="164" spans="1:1" x14ac:dyDescent="0.25">
      <c r="A164" s="3"/>
    </row>
    <row r="165" spans="1:1" x14ac:dyDescent="0.25">
      <c r="A165" s="3"/>
    </row>
    <row r="166" spans="1:1" x14ac:dyDescent="0.25">
      <c r="A166" s="3"/>
    </row>
    <row r="167" spans="1:1" x14ac:dyDescent="0.25">
      <c r="A167" s="3"/>
    </row>
    <row r="168" spans="1:1" x14ac:dyDescent="0.25">
      <c r="A168" s="3"/>
    </row>
    <row r="169" spans="1:1" x14ac:dyDescent="0.25">
      <c r="A169" s="3"/>
    </row>
    <row r="170" spans="1:1" x14ac:dyDescent="0.25">
      <c r="A170" s="3"/>
    </row>
    <row r="171" spans="1:1" x14ac:dyDescent="0.25">
      <c r="A171" s="3"/>
    </row>
    <row r="172" spans="1:1" x14ac:dyDescent="0.25">
      <c r="A172" s="3"/>
    </row>
    <row r="173" spans="1:1" x14ac:dyDescent="0.25">
      <c r="A173" s="3"/>
    </row>
    <row r="174" spans="1:1" x14ac:dyDescent="0.25">
      <c r="A174" s="3"/>
    </row>
    <row r="175" spans="1:1" x14ac:dyDescent="0.25">
      <c r="A175" s="3"/>
    </row>
    <row r="176" spans="1:1" x14ac:dyDescent="0.25">
      <c r="A176" s="3"/>
    </row>
    <row r="177" spans="1:1" x14ac:dyDescent="0.25">
      <c r="A177" s="3"/>
    </row>
    <row r="178" spans="1:1" x14ac:dyDescent="0.25">
      <c r="A178" s="3"/>
    </row>
    <row r="179" spans="1:1" x14ac:dyDescent="0.25">
      <c r="A179" s="3"/>
    </row>
    <row r="180" spans="1:1" x14ac:dyDescent="0.25">
      <c r="A180" s="3"/>
    </row>
    <row r="181" spans="1:1" x14ac:dyDescent="0.25">
      <c r="A181" s="3"/>
    </row>
    <row r="182" spans="1:1" x14ac:dyDescent="0.25">
      <c r="A182" s="3"/>
    </row>
    <row r="183" spans="1:1" x14ac:dyDescent="0.25">
      <c r="A183" s="3"/>
    </row>
    <row r="184" spans="1:1" x14ac:dyDescent="0.25">
      <c r="A184" s="3"/>
    </row>
    <row r="185" spans="1:1" x14ac:dyDescent="0.25">
      <c r="A185" s="3"/>
    </row>
    <row r="186" spans="1:1" x14ac:dyDescent="0.25">
      <c r="A186" s="3"/>
    </row>
    <row r="187" spans="1:1" x14ac:dyDescent="0.25">
      <c r="A187" s="3"/>
    </row>
    <row r="188" spans="1:1" x14ac:dyDescent="0.25">
      <c r="A188" s="3"/>
    </row>
    <row r="189" spans="1:1" x14ac:dyDescent="0.25">
      <c r="A189" s="3"/>
    </row>
    <row r="190" spans="1:1" x14ac:dyDescent="0.25">
      <c r="A190" s="3"/>
    </row>
    <row r="191" spans="1:1" x14ac:dyDescent="0.25">
      <c r="A191" s="3"/>
    </row>
    <row r="192" spans="1:1" x14ac:dyDescent="0.25">
      <c r="A192" s="3"/>
    </row>
    <row r="193" spans="1:1" x14ac:dyDescent="0.25">
      <c r="A193" s="3"/>
    </row>
    <row r="194" spans="1:1" x14ac:dyDescent="0.25">
      <c r="A194" s="3"/>
    </row>
    <row r="195" spans="1:1" x14ac:dyDescent="0.25">
      <c r="A195" s="3"/>
    </row>
    <row r="196" spans="1:1" x14ac:dyDescent="0.25">
      <c r="A196" s="3"/>
    </row>
    <row r="197" spans="1:1" x14ac:dyDescent="0.25">
      <c r="A197" s="3"/>
    </row>
    <row r="198" spans="1:1" x14ac:dyDescent="0.25">
      <c r="A198" s="3"/>
    </row>
    <row r="199" spans="1:1" x14ac:dyDescent="0.25">
      <c r="A199" s="3"/>
    </row>
    <row r="200" spans="1:1" x14ac:dyDescent="0.25">
      <c r="A200" s="3"/>
    </row>
    <row r="201" spans="1:1" x14ac:dyDescent="0.25">
      <c r="A201" s="3"/>
    </row>
    <row r="202" spans="1:1" x14ac:dyDescent="0.25">
      <c r="A202" s="3"/>
    </row>
    <row r="203" spans="1:1" x14ac:dyDescent="0.25">
      <c r="A203" s="3"/>
    </row>
    <row r="204" spans="1:1" x14ac:dyDescent="0.25">
      <c r="A204" s="3"/>
    </row>
    <row r="205" spans="1:1" x14ac:dyDescent="0.25">
      <c r="A205" s="3"/>
    </row>
    <row r="206" spans="1:1" x14ac:dyDescent="0.25">
      <c r="A206" s="3"/>
    </row>
    <row r="207" spans="1:1" x14ac:dyDescent="0.25">
      <c r="A207" s="3"/>
    </row>
    <row r="208" spans="1:1" x14ac:dyDescent="0.25">
      <c r="A208" s="3"/>
    </row>
    <row r="209" spans="1:1" x14ac:dyDescent="0.25">
      <c r="A209" s="3"/>
    </row>
    <row r="210" spans="1:1" x14ac:dyDescent="0.25">
      <c r="A210" s="3"/>
    </row>
    <row r="211" spans="1:1" x14ac:dyDescent="0.25">
      <c r="A211" s="3"/>
    </row>
    <row r="212" spans="1:1" x14ac:dyDescent="0.25">
      <c r="A212" s="3"/>
    </row>
    <row r="213" spans="1:1" x14ac:dyDescent="0.25">
      <c r="A213" s="3"/>
    </row>
    <row r="214" spans="1:1" x14ac:dyDescent="0.25">
      <c r="A214" s="3"/>
    </row>
    <row r="215" spans="1:1" x14ac:dyDescent="0.25">
      <c r="A215" s="3"/>
    </row>
    <row r="216" spans="1:1" x14ac:dyDescent="0.25">
      <c r="A216" s="3"/>
    </row>
    <row r="217" spans="1:1" x14ac:dyDescent="0.25">
      <c r="A217" s="3"/>
    </row>
    <row r="218" spans="1:1" x14ac:dyDescent="0.25">
      <c r="A218" s="3"/>
    </row>
    <row r="219" spans="1:1" x14ac:dyDescent="0.25">
      <c r="A219" s="3"/>
    </row>
    <row r="220" spans="1:1" x14ac:dyDescent="0.25">
      <c r="A220" s="3"/>
    </row>
    <row r="221" spans="1:1" x14ac:dyDescent="0.25">
      <c r="A221" s="3"/>
    </row>
    <row r="222" spans="1:1" x14ac:dyDescent="0.25">
      <c r="A222" s="3"/>
    </row>
    <row r="223" spans="1:1" x14ac:dyDescent="0.25">
      <c r="A223" s="3"/>
    </row>
    <row r="224" spans="1:1" x14ac:dyDescent="0.25">
      <c r="A224" s="3"/>
    </row>
    <row r="225" spans="1:1" x14ac:dyDescent="0.25">
      <c r="A225" s="3"/>
    </row>
    <row r="226" spans="1:1" x14ac:dyDescent="0.25">
      <c r="A226" s="3"/>
    </row>
    <row r="227" spans="1:1" x14ac:dyDescent="0.25">
      <c r="A227" s="3"/>
    </row>
    <row r="228" spans="1:1" x14ac:dyDescent="0.25">
      <c r="A228" s="3"/>
    </row>
    <row r="229" spans="1:1" x14ac:dyDescent="0.25">
      <c r="A229" s="3"/>
    </row>
    <row r="230" spans="1:1" x14ac:dyDescent="0.25">
      <c r="A230" s="3"/>
    </row>
    <row r="231" spans="1:1" x14ac:dyDescent="0.25">
      <c r="A231" s="3"/>
    </row>
    <row r="232" spans="1:1" x14ac:dyDescent="0.25">
      <c r="A232" s="3"/>
    </row>
    <row r="233" spans="1:1" x14ac:dyDescent="0.25">
      <c r="A233" s="3"/>
    </row>
    <row r="234" spans="1:1" x14ac:dyDescent="0.25">
      <c r="A234" s="3"/>
    </row>
    <row r="235" spans="1:1" x14ac:dyDescent="0.25">
      <c r="A235" s="3"/>
    </row>
    <row r="236" spans="1:1" x14ac:dyDescent="0.25">
      <c r="A236" s="3"/>
    </row>
    <row r="237" spans="1:1" x14ac:dyDescent="0.25">
      <c r="A237" s="3"/>
    </row>
    <row r="238" spans="1:1" x14ac:dyDescent="0.25">
      <c r="A238" s="3"/>
    </row>
    <row r="239" spans="1:1" x14ac:dyDescent="0.25">
      <c r="A239" s="3"/>
    </row>
    <row r="240" spans="1:1" x14ac:dyDescent="0.25">
      <c r="A240" s="3"/>
    </row>
    <row r="241" spans="1:1" x14ac:dyDescent="0.25">
      <c r="A241" s="3"/>
    </row>
    <row r="242" spans="1:1" x14ac:dyDescent="0.25">
      <c r="A242" s="3"/>
    </row>
    <row r="243" spans="1:1" x14ac:dyDescent="0.25">
      <c r="A243" s="3"/>
    </row>
    <row r="244" spans="1:1" x14ac:dyDescent="0.25">
      <c r="A244" s="3"/>
    </row>
    <row r="245" spans="1:1" x14ac:dyDescent="0.25">
      <c r="A245" s="3"/>
    </row>
    <row r="246" spans="1:1" x14ac:dyDescent="0.25">
      <c r="A246" s="3"/>
    </row>
    <row r="247" spans="1:1" x14ac:dyDescent="0.25">
      <c r="A247" s="3"/>
    </row>
    <row r="248" spans="1:1" x14ac:dyDescent="0.25">
      <c r="A248" s="3"/>
    </row>
    <row r="249" spans="1:1" x14ac:dyDescent="0.25">
      <c r="A249" s="3"/>
    </row>
    <row r="250" spans="1:1" x14ac:dyDescent="0.25">
      <c r="A250" s="3"/>
    </row>
    <row r="251" spans="1:1" x14ac:dyDescent="0.25">
      <c r="A251" s="3"/>
    </row>
    <row r="252" spans="1:1" x14ac:dyDescent="0.25">
      <c r="A252" s="3"/>
    </row>
    <row r="253" spans="1:1" x14ac:dyDescent="0.25">
      <c r="A253" s="3"/>
    </row>
    <row r="254" spans="1:1" x14ac:dyDescent="0.25">
      <c r="A254" s="3"/>
    </row>
    <row r="255" spans="1:1" x14ac:dyDescent="0.25">
      <c r="A255" s="3"/>
    </row>
    <row r="256" spans="1:1" x14ac:dyDescent="0.25">
      <c r="A256" s="3"/>
    </row>
    <row r="257" spans="1:1" x14ac:dyDescent="0.25">
      <c r="A257" s="3"/>
    </row>
    <row r="258" spans="1:1" x14ac:dyDescent="0.25">
      <c r="A258" s="3"/>
    </row>
    <row r="259" spans="1:1" x14ac:dyDescent="0.25">
      <c r="A259" s="3"/>
    </row>
    <row r="260" spans="1:1" x14ac:dyDescent="0.25">
      <c r="A260" s="3"/>
    </row>
    <row r="261" spans="1:1" x14ac:dyDescent="0.25">
      <c r="A261" s="3"/>
    </row>
    <row r="262" spans="1:1" x14ac:dyDescent="0.25">
      <c r="A262" s="3"/>
    </row>
    <row r="263" spans="1:1" x14ac:dyDescent="0.25">
      <c r="A263" s="3"/>
    </row>
    <row r="264" spans="1:1" x14ac:dyDescent="0.25">
      <c r="A264" s="3"/>
    </row>
    <row r="265" spans="1:1" x14ac:dyDescent="0.25">
      <c r="A265" s="3"/>
    </row>
    <row r="266" spans="1:1" x14ac:dyDescent="0.25">
      <c r="A266" s="3"/>
    </row>
    <row r="267" spans="1:1" x14ac:dyDescent="0.25">
      <c r="A267" s="3"/>
    </row>
    <row r="268" spans="1:1" x14ac:dyDescent="0.25">
      <c r="A268" s="3"/>
    </row>
    <row r="269" spans="1:1" x14ac:dyDescent="0.25">
      <c r="A269" s="3"/>
    </row>
    <row r="270" spans="1:1" x14ac:dyDescent="0.25">
      <c r="A270" s="3"/>
    </row>
    <row r="271" spans="1:1" x14ac:dyDescent="0.25">
      <c r="A271" s="3"/>
    </row>
    <row r="272" spans="1:1" x14ac:dyDescent="0.25">
      <c r="A272" s="3"/>
    </row>
    <row r="273" spans="1:1" x14ac:dyDescent="0.25">
      <c r="A273" s="3"/>
    </row>
    <row r="274" spans="1:1" x14ac:dyDescent="0.25">
      <c r="A274" s="3"/>
    </row>
    <row r="275" spans="1:1" x14ac:dyDescent="0.25">
      <c r="A275" s="3"/>
    </row>
    <row r="276" spans="1:1" x14ac:dyDescent="0.25">
      <c r="A276" s="3"/>
    </row>
    <row r="277" spans="1:1" x14ac:dyDescent="0.25">
      <c r="A277" s="3"/>
    </row>
    <row r="278" spans="1:1" x14ac:dyDescent="0.25">
      <c r="A278" s="3"/>
    </row>
    <row r="279" spans="1:1" x14ac:dyDescent="0.25">
      <c r="A279" s="3"/>
    </row>
    <row r="280" spans="1:1" x14ac:dyDescent="0.25">
      <c r="A280" s="3"/>
    </row>
    <row r="281" spans="1:1" x14ac:dyDescent="0.25">
      <c r="A281" s="3"/>
    </row>
    <row r="282" spans="1:1" x14ac:dyDescent="0.25">
      <c r="A282" s="3"/>
    </row>
    <row r="283" spans="1:1" x14ac:dyDescent="0.25">
      <c r="A283" s="3"/>
    </row>
    <row r="284" spans="1:1" x14ac:dyDescent="0.25">
      <c r="A284" s="3"/>
    </row>
    <row r="285" spans="1:1" x14ac:dyDescent="0.25">
      <c r="A285" s="3"/>
    </row>
    <row r="286" spans="1:1" x14ac:dyDescent="0.25">
      <c r="A286" s="3"/>
    </row>
    <row r="287" spans="1:1" x14ac:dyDescent="0.25">
      <c r="A287" s="3"/>
    </row>
    <row r="288" spans="1:1" x14ac:dyDescent="0.25">
      <c r="A288" s="3"/>
    </row>
    <row r="289" spans="1:1" x14ac:dyDescent="0.25">
      <c r="A289" s="3"/>
    </row>
    <row r="290" spans="1:1" x14ac:dyDescent="0.25">
      <c r="A290" s="3"/>
    </row>
    <row r="291" spans="1:1" x14ac:dyDescent="0.25">
      <c r="A291" s="3"/>
    </row>
    <row r="292" spans="1:1" x14ac:dyDescent="0.25">
      <c r="A292" s="3"/>
    </row>
    <row r="293" spans="1:1" x14ac:dyDescent="0.25">
      <c r="A293" s="3"/>
    </row>
    <row r="294" spans="1:1" x14ac:dyDescent="0.25">
      <c r="A294" s="3"/>
    </row>
    <row r="295" spans="1:1" x14ac:dyDescent="0.25">
      <c r="A295" s="3"/>
    </row>
    <row r="296" spans="1:1" x14ac:dyDescent="0.25">
      <c r="A296" s="3"/>
    </row>
    <row r="297" spans="1:1" x14ac:dyDescent="0.25">
      <c r="A297" s="3"/>
    </row>
    <row r="298" spans="1:1" x14ac:dyDescent="0.25">
      <c r="A298" s="3"/>
    </row>
    <row r="299" spans="1:1" x14ac:dyDescent="0.25">
      <c r="A299" s="3"/>
    </row>
    <row r="300" spans="1:1" x14ac:dyDescent="0.25">
      <c r="A300" s="3"/>
    </row>
    <row r="301" spans="1:1" x14ac:dyDescent="0.25">
      <c r="A301" s="3"/>
    </row>
    <row r="302" spans="1:1" x14ac:dyDescent="0.25">
      <c r="A302" s="3"/>
    </row>
    <row r="303" spans="1:1" x14ac:dyDescent="0.25">
      <c r="A303" s="3"/>
    </row>
    <row r="304" spans="1:1" x14ac:dyDescent="0.25">
      <c r="A304" s="3"/>
    </row>
    <row r="305" spans="1:1" x14ac:dyDescent="0.25">
      <c r="A305" s="3"/>
    </row>
    <row r="306" spans="1:1" x14ac:dyDescent="0.25">
      <c r="A306" s="3"/>
    </row>
    <row r="307" spans="1:1" x14ac:dyDescent="0.25">
      <c r="A307" s="3"/>
    </row>
    <row r="308" spans="1:1" x14ac:dyDescent="0.25">
      <c r="A308" s="3"/>
    </row>
    <row r="309" spans="1:1" x14ac:dyDescent="0.25">
      <c r="A309" s="3"/>
    </row>
    <row r="310" spans="1:1" x14ac:dyDescent="0.25">
      <c r="A310" s="3"/>
    </row>
    <row r="311" spans="1:1" x14ac:dyDescent="0.25">
      <c r="A311" s="3"/>
    </row>
    <row r="312" spans="1:1" x14ac:dyDescent="0.25">
      <c r="A312" s="3"/>
    </row>
    <row r="313" spans="1:1" x14ac:dyDescent="0.25">
      <c r="A313" s="3"/>
    </row>
    <row r="314" spans="1:1" x14ac:dyDescent="0.25">
      <c r="A314" s="3"/>
    </row>
    <row r="315" spans="1:1" x14ac:dyDescent="0.25">
      <c r="A315" s="3"/>
    </row>
    <row r="316" spans="1:1" x14ac:dyDescent="0.25">
      <c r="A316" s="3"/>
    </row>
    <row r="317" spans="1:1" x14ac:dyDescent="0.25">
      <c r="A317" s="3"/>
    </row>
    <row r="318" spans="1:1" x14ac:dyDescent="0.25">
      <c r="A318" s="3"/>
    </row>
    <row r="319" spans="1:1" x14ac:dyDescent="0.25">
      <c r="A319" s="3"/>
    </row>
    <row r="320" spans="1:1" x14ac:dyDescent="0.25">
      <c r="A320" s="3"/>
    </row>
    <row r="321" spans="1:1" x14ac:dyDescent="0.25">
      <c r="A321" s="3"/>
    </row>
    <row r="322" spans="1:1" x14ac:dyDescent="0.25">
      <c r="A322" s="3"/>
    </row>
    <row r="323" spans="1:1" x14ac:dyDescent="0.25">
      <c r="A323" s="3"/>
    </row>
  </sheetData>
  <mergeCells count="5">
    <mergeCell ref="B1:J1"/>
    <mergeCell ref="B2:J2"/>
    <mergeCell ref="B4:J4"/>
    <mergeCell ref="E6:I6"/>
    <mergeCell ref="E7:I7"/>
  </mergeCells>
  <dataValidations disablePrompts="1" count="3">
    <dataValidation type="list" allowBlank="1" showInputMessage="1" showErrorMessage="1" sqref="B15:C34 E15:I34 C38:C57">
      <formula1>"SI,NO"</formula1>
    </dataValidation>
    <dataValidation type="list" allowBlank="1" showInputMessage="1" showErrorMessage="1" sqref="D15:D34">
      <formula1>"Directo, Bandas, Cadenas,Reductores"</formula1>
    </dataValidation>
    <dataValidation type="list" allowBlank="1" showInputMessage="1" showErrorMessage="1" sqref="J15:J34">
      <formula1>"Mensual,Bimestral,Trimestral,Cuatimestral,Semestral,Anual"</formula1>
    </dataValidation>
  </dataValidations>
  <pageMargins left="0.25" right="0.25" top="1.59375" bottom="0.75" header="0.3" footer="0.3"/>
  <pageSetup scale="51" fitToHeight="0" orientation="portrait" r:id="rId1"/>
  <headerFooter>
    <oddHeader>&amp;C&amp;G&amp;R&amp;"Arial,Negrita Cursiva"SISTEMAS ELECTROMOTRICES</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5"/>
  <sheetViews>
    <sheetView topLeftCell="A156" zoomScale="130" zoomScaleNormal="130" workbookViewId="0">
      <selection activeCell="B113" sqref="B113"/>
    </sheetView>
  </sheetViews>
  <sheetFormatPr baseColWidth="10" defaultRowHeight="15" x14ac:dyDescent="0.25"/>
  <cols>
    <col min="2" max="2" width="26.5703125" customWidth="1"/>
    <col min="3" max="3" width="21" customWidth="1"/>
    <col min="4" max="4" width="19.7109375" customWidth="1"/>
    <col min="5" max="5" width="20.7109375" customWidth="1"/>
    <col min="6" max="6" width="29.28515625" customWidth="1"/>
  </cols>
  <sheetData>
    <row r="1" spans="1:10" x14ac:dyDescent="0.25">
      <c r="A1" s="1"/>
      <c r="B1" s="1"/>
      <c r="C1" s="1"/>
      <c r="D1" s="1"/>
      <c r="E1" s="1"/>
      <c r="F1" s="1"/>
      <c r="G1" s="1"/>
      <c r="H1" s="1"/>
      <c r="I1" s="1"/>
      <c r="J1" s="1"/>
    </row>
    <row r="2" spans="1:10" ht="38.25" customHeight="1" x14ac:dyDescent="0.25">
      <c r="A2" s="149" t="s">
        <v>43</v>
      </c>
      <c r="B2" s="149"/>
      <c r="C2" s="149"/>
      <c r="D2" s="149"/>
      <c r="E2" s="149"/>
      <c r="F2" s="149"/>
      <c r="G2" s="57"/>
      <c r="H2" s="57"/>
      <c r="I2" s="57"/>
      <c r="J2" s="1"/>
    </row>
    <row r="3" spans="1:10" x14ac:dyDescent="0.25">
      <c r="A3" s="1"/>
      <c r="B3" s="1"/>
      <c r="C3" s="1"/>
      <c r="D3" s="1"/>
      <c r="E3" s="1"/>
      <c r="F3" s="1"/>
      <c r="G3" s="1"/>
      <c r="H3" s="1"/>
      <c r="I3" s="1"/>
      <c r="J3" s="1"/>
    </row>
    <row r="4" spans="1:10" x14ac:dyDescent="0.25">
      <c r="A4" s="145" t="s">
        <v>97</v>
      </c>
      <c r="B4" s="145"/>
      <c r="C4" s="145"/>
      <c r="D4" s="145"/>
      <c r="E4" s="145"/>
      <c r="F4" s="145"/>
      <c r="G4" s="53"/>
      <c r="H4" s="53"/>
      <c r="I4" s="53"/>
      <c r="J4" s="1"/>
    </row>
    <row r="5" spans="1:10" x14ac:dyDescent="0.25">
      <c r="A5" s="1"/>
      <c r="B5" s="1"/>
      <c r="C5" s="1"/>
      <c r="D5" s="1"/>
      <c r="E5" s="1"/>
      <c r="F5" s="1"/>
      <c r="G5" s="1"/>
      <c r="H5" s="1"/>
      <c r="I5" s="1"/>
      <c r="J5" s="1"/>
    </row>
    <row r="6" spans="1:10" x14ac:dyDescent="0.25">
      <c r="A6" s="18" t="s">
        <v>16</v>
      </c>
      <c r="B6" s="17" t="s">
        <v>45</v>
      </c>
      <c r="C6" s="17" t="s">
        <v>48</v>
      </c>
      <c r="D6" s="17" t="s">
        <v>49</v>
      </c>
      <c r="E6" s="17" t="s">
        <v>125</v>
      </c>
      <c r="F6" s="17" t="s">
        <v>50</v>
      </c>
      <c r="G6" s="1"/>
      <c r="H6" s="1"/>
      <c r="I6" s="1"/>
      <c r="J6" s="1"/>
    </row>
    <row r="7" spans="1:10" ht="45" x14ac:dyDescent="0.25">
      <c r="A7" s="15">
        <v>1</v>
      </c>
      <c r="B7" s="42" t="str">
        <f>IF('1. Datos entrada Caracteristica'!B15="","",IF('1. Datos entrada Caracteristica'!B15="si",IF('1. Datos entrada Caracteristica'!C15="si","Recomendar realizar limpieza","Recomendar realizar limpieza"),IF('1. Datos entrada Caracteristica'!B15="si","Recomendar realizar limpieza",Equipo limpio)))</f>
        <v/>
      </c>
      <c r="C7" s="42" t="str">
        <f>IF('1. Datos entrada Caracteristica'!E15="","",IF('1. Datos entrada Caracteristica'!E15="si","ok, alineado","Recomendar alinear el motor"))</f>
        <v/>
      </c>
      <c r="D7" s="42" t="str">
        <f>IF('1. Datos entrada Caracteristica'!F15="","",IF('1. Datos entrada Caracteristica'!F15="si","OK","Recomendar instalar bases"))</f>
        <v/>
      </c>
      <c r="E7" s="42" t="str">
        <f>IF('1. Datos entrada Caracteristica'!G15="","",IF('1. Datos entrada Caracteristica'!F15="si","OK","Recomendar instalar bases antivibratorias"))</f>
        <v/>
      </c>
      <c r="F7" s="43" t="str">
        <f>IF('1. Datos entrada Caracteristica'!J15="","Recomendar la implantación de un programa de mantenimiento","Validar que las tareas y frecuencia sean los adecuados de acuerdo a las condiciones de operación")</f>
        <v>Recomendar la implantación de un programa de mantenimiento</v>
      </c>
      <c r="G7" s="1"/>
      <c r="H7" s="1"/>
      <c r="I7" s="1"/>
      <c r="J7" s="1"/>
    </row>
    <row r="8" spans="1:10" ht="45" x14ac:dyDescent="0.25">
      <c r="A8" s="15">
        <v>2</v>
      </c>
      <c r="B8" s="42" t="str">
        <f>IF('1. Datos entrada Caracteristica'!B16="","",IF('1. Datos entrada Caracteristica'!B16="si",IF('1. Datos entrada Caracteristica'!C16="si","Recomendar realizar limpieza","Recomendar realizar limpieza"),IF('1. Datos entrada Caracteristica'!B16="si","Recomendar realizar limpieza",Equipo limpio)))</f>
        <v/>
      </c>
      <c r="C8" s="42" t="str">
        <f>IF('1. Datos entrada Caracteristica'!E16="","",IF('1. Datos entrada Caracteristica'!E16="si","ok, alineado","Recomendar alinear el motor"))</f>
        <v/>
      </c>
      <c r="D8" s="42" t="str">
        <f>IF('1. Datos entrada Caracteristica'!F16="","",IF('1. Datos entrada Caracteristica'!F16="si","OK","Recomendar instalar bases"))</f>
        <v/>
      </c>
      <c r="E8" s="42" t="str">
        <f>IF('1. Datos entrada Caracteristica'!G16="","",IF('1. Datos entrada Caracteristica'!F16="si","OK","Recomendar instalar bases antivibratorias"))</f>
        <v/>
      </c>
      <c r="F8" s="43" t="str">
        <f>IF('1. Datos entrada Caracteristica'!J16="","Recomendar la implantación de un programa de mantenimiento","Validar que las tareas y frecuencia sean los adecuados de acuerdo a las condiciones de operación")</f>
        <v>Recomendar la implantación de un programa de mantenimiento</v>
      </c>
      <c r="G8" s="1"/>
      <c r="H8" s="1"/>
      <c r="I8" s="1"/>
      <c r="J8" s="1"/>
    </row>
    <row r="9" spans="1:10" ht="45" x14ac:dyDescent="0.25">
      <c r="A9" s="15">
        <v>3</v>
      </c>
      <c r="B9" s="42" t="str">
        <f>IF('1. Datos entrada Caracteristica'!B17="","",IF('1. Datos entrada Caracteristica'!B17="si",IF('1. Datos entrada Caracteristica'!C17="si","Recomendar realizar limpieza","Recomendar realizar limpieza"),IF('1. Datos entrada Caracteristica'!B17="si","Recomendar realizar limpieza",Equipo limpio)))</f>
        <v/>
      </c>
      <c r="C9" s="42" t="str">
        <f>IF('1. Datos entrada Caracteristica'!E17="","",IF('1. Datos entrada Caracteristica'!E17="si","ok, alineado","Recomendar alinear el motor"))</f>
        <v/>
      </c>
      <c r="D9" s="42" t="str">
        <f>IF('1. Datos entrada Caracteristica'!F17="","",IF('1. Datos entrada Caracteristica'!F17="si","OK","Recomendar instalar bases"))</f>
        <v/>
      </c>
      <c r="E9" s="42" t="str">
        <f>IF('1. Datos entrada Caracteristica'!G17="","",IF('1. Datos entrada Caracteristica'!F17="si","OK","Recomendar instalar bases antivibratorias"))</f>
        <v/>
      </c>
      <c r="F9" s="43" t="str">
        <f>IF('1. Datos entrada Caracteristica'!J17="","Recomendar la implantación de un programa de mantenimiento","Validar que las tareas y frecuencia sean los adecuados de acuerdo a las condiciones de operación")</f>
        <v>Recomendar la implantación de un programa de mantenimiento</v>
      </c>
      <c r="G9" s="1"/>
      <c r="H9" s="1"/>
      <c r="I9" s="1"/>
      <c r="J9" s="1"/>
    </row>
    <row r="10" spans="1:10" ht="45" x14ac:dyDescent="0.25">
      <c r="A10" s="15">
        <v>4</v>
      </c>
      <c r="B10" s="42" t="str">
        <f>IF('1. Datos entrada Caracteristica'!B18="","",IF('1. Datos entrada Caracteristica'!B18="si",IF('1. Datos entrada Caracteristica'!C18="si","Recomendar realizar limpieza","Recomendar realizar limpieza"),IF('1. Datos entrada Caracteristica'!B18="si","Recomendar realizar limpieza",Equipo limpio)))</f>
        <v/>
      </c>
      <c r="C10" s="42" t="str">
        <f>IF('1. Datos entrada Caracteristica'!E18="","",IF('1. Datos entrada Caracteristica'!E18="si","ok, alineado","Recomendar alinear el motor"))</f>
        <v/>
      </c>
      <c r="D10" s="42" t="str">
        <f>IF('1. Datos entrada Caracteristica'!F18="","",IF('1. Datos entrada Caracteristica'!F18="si","OK","Recomendar instalar bases"))</f>
        <v/>
      </c>
      <c r="E10" s="42" t="str">
        <f>IF('1. Datos entrada Caracteristica'!G18="","",IF('1. Datos entrada Caracteristica'!F18="si","OK","Recomendar instalar bases antivibratorias"))</f>
        <v/>
      </c>
      <c r="F10" s="43" t="str">
        <f>IF('1. Datos entrada Caracteristica'!J18="","Recomendar la implantación de un programa de mantenimiento","Validar que las tareas y frecuencia sean los adecuados de acuerdo a las condiciones de operación")</f>
        <v>Recomendar la implantación de un programa de mantenimiento</v>
      </c>
      <c r="G10" s="1"/>
      <c r="H10" s="1"/>
      <c r="I10" s="1"/>
      <c r="J10" s="1"/>
    </row>
    <row r="11" spans="1:10" ht="45" x14ac:dyDescent="0.25">
      <c r="A11" s="15">
        <v>5</v>
      </c>
      <c r="B11" s="42" t="str">
        <f>IF('1. Datos entrada Caracteristica'!B19="","",IF('1. Datos entrada Caracteristica'!B19="si",IF('1. Datos entrada Caracteristica'!C19="si","Recomendar realizar limpieza","Recomendar realizar limpieza"),IF('1. Datos entrada Caracteristica'!B19="si","Recomendar realizar limpieza",Equipo limpio)))</f>
        <v/>
      </c>
      <c r="C11" s="42" t="str">
        <f>IF('1. Datos entrada Caracteristica'!E19="","",IF('1. Datos entrada Caracteristica'!E19="si","ok, alineado","Recomendar alinear el motor"))</f>
        <v/>
      </c>
      <c r="D11" s="42" t="str">
        <f>IF('1. Datos entrada Caracteristica'!F19="","",IF('1. Datos entrada Caracteristica'!F19="si","OK","Recomendar instalar bases"))</f>
        <v/>
      </c>
      <c r="E11" s="42" t="str">
        <f>IF('1. Datos entrada Caracteristica'!G19="","",IF('1. Datos entrada Caracteristica'!F19="si","OK","Recomendar instalar bases antivibratorias"))</f>
        <v/>
      </c>
      <c r="F11" s="43" t="str">
        <f>IF('1. Datos entrada Caracteristica'!J19="","Recomendar la implantación de un programa de mantenimiento","Validar que las tareas y frecuencia sean los adecuados de acuerdo a las condiciones de operación")</f>
        <v>Recomendar la implantación de un programa de mantenimiento</v>
      </c>
      <c r="G11" s="1"/>
      <c r="H11" s="1"/>
      <c r="I11" s="1"/>
      <c r="J11" s="1"/>
    </row>
    <row r="12" spans="1:10" ht="45" x14ac:dyDescent="0.25">
      <c r="A12" s="15">
        <v>6</v>
      </c>
      <c r="B12" s="42" t="str">
        <f>IF('1. Datos entrada Caracteristica'!B20="","",IF('1. Datos entrada Caracteristica'!B20="si",IF('1. Datos entrada Caracteristica'!C20="si","Recomendar realizar limpieza","Recomendar realizar limpieza"),IF('1. Datos entrada Caracteristica'!B20="si","Recomendar realizar limpieza",Equipo limpio)))</f>
        <v/>
      </c>
      <c r="C12" s="42" t="str">
        <f>IF('1. Datos entrada Caracteristica'!E20="","",IF('1. Datos entrada Caracteristica'!E20="si","ok, alineado","Recomendar alinear el motor"))</f>
        <v/>
      </c>
      <c r="D12" s="42" t="str">
        <f>IF('1. Datos entrada Caracteristica'!F20="","",IF('1. Datos entrada Caracteristica'!F20="si","OK","Recomendar instalar bases"))</f>
        <v/>
      </c>
      <c r="E12" s="42" t="str">
        <f>IF('1. Datos entrada Caracteristica'!G20="","",IF('1. Datos entrada Caracteristica'!F20="si","OK","Recomendar instalar bases antivibratorias"))</f>
        <v/>
      </c>
      <c r="F12" s="43" t="str">
        <f>IF('1. Datos entrada Caracteristica'!J20="","Recomendar la implantación de un programa de mantenimiento","Validar que las tareas y frecuencia sean los adecuados de acuerdo a las condiciones de operación")</f>
        <v>Recomendar la implantación de un programa de mantenimiento</v>
      </c>
      <c r="G12" s="1"/>
      <c r="H12" s="1"/>
      <c r="I12" s="1"/>
      <c r="J12" s="1"/>
    </row>
    <row r="13" spans="1:10" ht="45" x14ac:dyDescent="0.25">
      <c r="A13" s="15">
        <v>7</v>
      </c>
      <c r="B13" s="42" t="str">
        <f>IF('1. Datos entrada Caracteristica'!B21="","",IF('1. Datos entrada Caracteristica'!B21="si",IF('1. Datos entrada Caracteristica'!C21="si","Recomendar realizar limpieza","Recomendar realizar limpieza"),IF('1. Datos entrada Caracteristica'!B21="si","Recomendar realizar limpieza",Equipo limpio)))</f>
        <v/>
      </c>
      <c r="C13" s="42" t="str">
        <f>IF('1. Datos entrada Caracteristica'!E21="","",IF('1. Datos entrada Caracteristica'!E21="si","ok, alineado","Recomendar alinear el motor"))</f>
        <v/>
      </c>
      <c r="D13" s="42" t="str">
        <f>IF('1. Datos entrada Caracteristica'!F21="","",IF('1. Datos entrada Caracteristica'!F21="si","OK","Recomendar instalar bases"))</f>
        <v/>
      </c>
      <c r="E13" s="42" t="str">
        <f>IF('1. Datos entrada Caracteristica'!G21="","",IF('1. Datos entrada Caracteristica'!F21="si","OK","Recomendar instalar bases antivibratorias"))</f>
        <v/>
      </c>
      <c r="F13" s="43" t="str">
        <f>IF('1. Datos entrada Caracteristica'!J21="","Recomendar la implantación de un programa de mantenimiento","Validar que las tareas y frecuencia sean los adecuados de acuerdo a las condiciones de operación")</f>
        <v>Recomendar la implantación de un programa de mantenimiento</v>
      </c>
      <c r="G13" s="1"/>
      <c r="H13" s="1"/>
      <c r="I13" s="1"/>
      <c r="J13" s="1"/>
    </row>
    <row r="14" spans="1:10" ht="45" x14ac:dyDescent="0.25">
      <c r="A14" s="15">
        <v>8</v>
      </c>
      <c r="B14" s="42" t="str">
        <f>IF('1. Datos entrada Caracteristica'!B22="","",IF('1. Datos entrada Caracteristica'!B22="si",IF('1. Datos entrada Caracteristica'!C22="si","Recomendar realizar limpieza","Recomendar realizar limpieza"),IF('1. Datos entrada Caracteristica'!B22="si","Recomendar realizar limpieza",Equipo limpio)))</f>
        <v/>
      </c>
      <c r="C14" s="42" t="str">
        <f>IF('1. Datos entrada Caracteristica'!E22="","",IF('1. Datos entrada Caracteristica'!E22="si","ok, alineado","Recomendar alinear el motor"))</f>
        <v/>
      </c>
      <c r="D14" s="42" t="str">
        <f>IF('1. Datos entrada Caracteristica'!F22="","",IF('1. Datos entrada Caracteristica'!F22="si","OK","Recomendar instalar bases"))</f>
        <v/>
      </c>
      <c r="E14" s="42" t="str">
        <f>IF('1. Datos entrada Caracteristica'!G22="","",IF('1. Datos entrada Caracteristica'!F22="si","OK","Recomendar instalar bases antivibratorias"))</f>
        <v/>
      </c>
      <c r="F14" s="43" t="str">
        <f>IF('1. Datos entrada Caracteristica'!J22="","Recomendar la implantación de un programa de mantenimiento","Validar que las tareas y frecuencia sean los adecuados de acuerdo a las condiciones de operación")</f>
        <v>Recomendar la implantación de un programa de mantenimiento</v>
      </c>
      <c r="G14" s="1"/>
      <c r="H14" s="1"/>
      <c r="I14" s="1"/>
      <c r="J14" s="1"/>
    </row>
    <row r="15" spans="1:10" ht="45" x14ac:dyDescent="0.25">
      <c r="A15" s="15">
        <v>9</v>
      </c>
      <c r="B15" s="42" t="str">
        <f>IF('1. Datos entrada Caracteristica'!B23="","",IF('1. Datos entrada Caracteristica'!B23="si",IF('1. Datos entrada Caracteristica'!C23="si","Recomendar realizar limpieza","Recomendar realizar limpieza"),IF('1. Datos entrada Caracteristica'!B23="si","Recomendar realizar limpieza",Equipo limpio)))</f>
        <v/>
      </c>
      <c r="C15" s="42" t="str">
        <f>IF('1. Datos entrada Caracteristica'!E23="","",IF('1. Datos entrada Caracteristica'!E23="si","ok, alineado","Recomendar alinear el motor"))</f>
        <v/>
      </c>
      <c r="D15" s="42" t="str">
        <f>IF('1. Datos entrada Caracteristica'!F23="","",IF('1. Datos entrada Caracteristica'!F23="si","OK","Recomendar instalar bases"))</f>
        <v/>
      </c>
      <c r="E15" s="42" t="str">
        <f>IF('1. Datos entrada Caracteristica'!G23="","",IF('1. Datos entrada Caracteristica'!F23="si","OK","Recomendar instalar bases antivibratorias"))</f>
        <v/>
      </c>
      <c r="F15" s="43" t="str">
        <f>IF('1. Datos entrada Caracteristica'!J23="","Recomendar la implantación de un programa de mantenimiento","Validar que las tareas y frecuencia sean los adecuados de acuerdo a las condiciones de operación")</f>
        <v>Recomendar la implantación de un programa de mantenimiento</v>
      </c>
      <c r="G15" s="1"/>
      <c r="H15" s="1"/>
      <c r="I15" s="1"/>
      <c r="J15" s="1"/>
    </row>
    <row r="16" spans="1:10" ht="45" x14ac:dyDescent="0.25">
      <c r="A16" s="15">
        <v>10</v>
      </c>
      <c r="B16" s="42" t="str">
        <f>IF('1. Datos entrada Caracteristica'!B24="","",IF('1. Datos entrada Caracteristica'!B24="si",IF('1. Datos entrada Caracteristica'!C24="si","Recomendar realizar limpieza","Recomendar realizar limpieza"),IF('1. Datos entrada Caracteristica'!B24="si","Recomendar realizar limpieza",Equipo limpio)))</f>
        <v/>
      </c>
      <c r="C16" s="42" t="str">
        <f>IF('1. Datos entrada Caracteristica'!E24="","",IF('1. Datos entrada Caracteristica'!E24="si","ok, alineado","Recomendar alinear el motor"))</f>
        <v/>
      </c>
      <c r="D16" s="42" t="str">
        <f>IF('1. Datos entrada Caracteristica'!F24="","",IF('1. Datos entrada Caracteristica'!F24="si","OK","Recomendar instalar bases"))</f>
        <v/>
      </c>
      <c r="E16" s="42" t="str">
        <f>IF('1. Datos entrada Caracteristica'!G24="","",IF('1. Datos entrada Caracteristica'!F24="si","OK","Recomendar instalar bases antivibratorias"))</f>
        <v/>
      </c>
      <c r="F16" s="43" t="str">
        <f>IF('1. Datos entrada Caracteristica'!J24="","Recomendar la implantación de un programa de mantenimiento","Validar que las tareas y frecuencia sean los adecuados de acuerdo a las condiciones de operación")</f>
        <v>Recomendar la implantación de un programa de mantenimiento</v>
      </c>
      <c r="G16" s="1"/>
      <c r="H16" s="1"/>
      <c r="I16" s="1"/>
      <c r="J16" s="1"/>
    </row>
    <row r="17" spans="1:10" ht="45" x14ac:dyDescent="0.25">
      <c r="A17" s="15">
        <v>11</v>
      </c>
      <c r="B17" s="42" t="str">
        <f>IF('1. Datos entrada Caracteristica'!B25="","",IF('1. Datos entrada Caracteristica'!B25="si",IF('1. Datos entrada Caracteristica'!C25="si","Recomendar realizar limpieza","Recomendar realizar limpieza"),IF('1. Datos entrada Caracteristica'!B25="si","Recomendar realizar limpieza",Equipo limpio)))</f>
        <v/>
      </c>
      <c r="C17" s="42" t="str">
        <f>IF('1. Datos entrada Caracteristica'!E25="","",IF('1. Datos entrada Caracteristica'!E25="si","ok, alineado","Recomendar alinear el motor"))</f>
        <v/>
      </c>
      <c r="D17" s="42" t="str">
        <f>IF('1. Datos entrada Caracteristica'!F25="","",IF('1. Datos entrada Caracteristica'!F25="si","OK","Recomendar instalar bases"))</f>
        <v/>
      </c>
      <c r="E17" s="42" t="str">
        <f>IF('1. Datos entrada Caracteristica'!G25="","",IF('1. Datos entrada Caracteristica'!F25="si","OK","Recomendar instalar bases antivibratorias"))</f>
        <v/>
      </c>
      <c r="F17" s="43" t="str">
        <f>IF('1. Datos entrada Caracteristica'!J25="","Recomendar la implantación de un programa de mantenimiento","Validar que las tareas y frecuencia sean los adecuados de acuerdo a las condiciones de operación")</f>
        <v>Recomendar la implantación de un programa de mantenimiento</v>
      </c>
      <c r="G17" s="1"/>
      <c r="H17" s="1"/>
      <c r="I17" s="1"/>
      <c r="J17" s="1"/>
    </row>
    <row r="18" spans="1:10" ht="45" x14ac:dyDescent="0.25">
      <c r="A18" s="15">
        <v>12</v>
      </c>
      <c r="B18" s="42" t="str">
        <f>IF('1. Datos entrada Caracteristica'!B26="","",IF('1. Datos entrada Caracteristica'!B26="si",IF('1. Datos entrada Caracteristica'!C26="si","Recomendar realizar limpieza","Recomendar realizar limpieza"),IF('1. Datos entrada Caracteristica'!B26="si","Recomendar realizar limpieza",Equipo limpio)))</f>
        <v/>
      </c>
      <c r="C18" s="42" t="str">
        <f>IF('1. Datos entrada Caracteristica'!E26="","",IF('1. Datos entrada Caracteristica'!E26="si","ok, alineado","Recomendar alinear el motor"))</f>
        <v/>
      </c>
      <c r="D18" s="42" t="str">
        <f>IF('1. Datos entrada Caracteristica'!F26="","",IF('1. Datos entrada Caracteristica'!F26="si","OK","Recomendar instalar bases"))</f>
        <v/>
      </c>
      <c r="E18" s="42" t="str">
        <f>IF('1. Datos entrada Caracteristica'!G26="","",IF('1. Datos entrada Caracteristica'!F26="si","OK","Recomendar instalar bases antivibratorias"))</f>
        <v/>
      </c>
      <c r="F18" s="43" t="str">
        <f>IF('1. Datos entrada Caracteristica'!J26="","Recomendar la implantación de un programa de mantenimiento","Validar que las tareas y frecuencia sean los adecuados de acuerdo a las condiciones de operación")</f>
        <v>Recomendar la implantación de un programa de mantenimiento</v>
      </c>
      <c r="G18" s="1"/>
      <c r="H18" s="1"/>
      <c r="I18" s="1"/>
      <c r="J18" s="1"/>
    </row>
    <row r="19" spans="1:10" ht="45" x14ac:dyDescent="0.25">
      <c r="A19" s="15">
        <v>13</v>
      </c>
      <c r="B19" s="42" t="str">
        <f>IF('1. Datos entrada Caracteristica'!B27="","",IF('1. Datos entrada Caracteristica'!B27="si",IF('1. Datos entrada Caracteristica'!C27="si","Recomendar realizar limpieza","Recomendar realizar limpieza"),IF('1. Datos entrada Caracteristica'!B27="si","Recomendar realizar limpieza",Equipo limpio)))</f>
        <v/>
      </c>
      <c r="C19" s="42" t="str">
        <f>IF('1. Datos entrada Caracteristica'!E27="","",IF('1. Datos entrada Caracteristica'!E27="si","ok, alineado","Recomendar alinear el motor"))</f>
        <v/>
      </c>
      <c r="D19" s="42" t="str">
        <f>IF('1. Datos entrada Caracteristica'!F27="","",IF('1. Datos entrada Caracteristica'!F27="si","OK","Recomendar instalar bases"))</f>
        <v/>
      </c>
      <c r="E19" s="42" t="str">
        <f>IF('1. Datos entrada Caracteristica'!G27="","",IF('1. Datos entrada Caracteristica'!F27="si","OK","Recomendar instalar bases antivibratorias"))</f>
        <v/>
      </c>
      <c r="F19" s="43" t="str">
        <f>IF('1. Datos entrada Caracteristica'!J27="","Recomendar la implantación de un programa de mantenimiento","Validar que las tareas y frecuencia sean los adecuados de acuerdo a las condiciones de operación")</f>
        <v>Recomendar la implantación de un programa de mantenimiento</v>
      </c>
      <c r="G19" s="1"/>
      <c r="H19" s="1"/>
      <c r="I19" s="1"/>
      <c r="J19" s="1"/>
    </row>
    <row r="20" spans="1:10" ht="45" x14ac:dyDescent="0.25">
      <c r="A20" s="15">
        <v>14</v>
      </c>
      <c r="B20" s="42" t="str">
        <f>IF('1. Datos entrada Caracteristica'!B28="","",IF('1. Datos entrada Caracteristica'!B28="si",IF('1. Datos entrada Caracteristica'!C28="si","Recomendar realizar limpieza","Recomendar realizar limpieza"),IF('1. Datos entrada Caracteristica'!B28="si","Recomendar realizar limpieza",Equipo limpio)))</f>
        <v/>
      </c>
      <c r="C20" s="42" t="str">
        <f>IF('1. Datos entrada Caracteristica'!E28="","",IF('1. Datos entrada Caracteristica'!E28="si","ok, alineado","Recomendar alinear el motor"))</f>
        <v/>
      </c>
      <c r="D20" s="42" t="str">
        <f>IF('1. Datos entrada Caracteristica'!F28="","",IF('1. Datos entrada Caracteristica'!F28="si","OK","Recomendar instalar bases"))</f>
        <v/>
      </c>
      <c r="E20" s="42" t="str">
        <f>IF('1. Datos entrada Caracteristica'!G28="","",IF('1. Datos entrada Caracteristica'!F28="si","OK","Recomendar instalar bases antivibratorias"))</f>
        <v/>
      </c>
      <c r="F20" s="43" t="str">
        <f>IF('1. Datos entrada Caracteristica'!J28="","Recomendar la implantación de un programa de mantenimiento","Validar que las tareas y frecuencia sean los adecuados de acuerdo a las condiciones de operación")</f>
        <v>Recomendar la implantación de un programa de mantenimiento</v>
      </c>
      <c r="G20" s="1"/>
      <c r="H20" s="1"/>
      <c r="I20" s="1"/>
      <c r="J20" s="1"/>
    </row>
    <row r="21" spans="1:10" ht="45" x14ac:dyDescent="0.25">
      <c r="A21" s="15">
        <v>15</v>
      </c>
      <c r="B21" s="42" t="str">
        <f>IF('1. Datos entrada Caracteristica'!B29="","",IF('1. Datos entrada Caracteristica'!B29="si",IF('1. Datos entrada Caracteristica'!C29="si","Recomendar realizar limpieza","Recomendar realizar limpieza"),IF('1. Datos entrada Caracteristica'!B29="si","Recomendar realizar limpieza",Equipo limpio)))</f>
        <v/>
      </c>
      <c r="C21" s="42" t="str">
        <f>IF('1. Datos entrada Caracteristica'!E29="","",IF('1. Datos entrada Caracteristica'!E29="si","ok, alineado","Recomendar alinear el motor"))</f>
        <v/>
      </c>
      <c r="D21" s="42" t="str">
        <f>IF('1. Datos entrada Caracteristica'!F29="","",IF('1. Datos entrada Caracteristica'!F29="si","OK","Recomendar instalar bases"))</f>
        <v/>
      </c>
      <c r="E21" s="42" t="str">
        <f>IF('1. Datos entrada Caracteristica'!G29="","",IF('1. Datos entrada Caracteristica'!F29="si","OK","Recomendar instalar bases antivibratorias"))</f>
        <v/>
      </c>
      <c r="F21" s="43" t="str">
        <f>IF('1. Datos entrada Caracteristica'!J29="","Recomendar la implantación de un programa de mantenimiento","Validar que las tareas y frecuencia sean los adecuados de acuerdo a las condiciones de operación")</f>
        <v>Recomendar la implantación de un programa de mantenimiento</v>
      </c>
      <c r="G21" s="1"/>
      <c r="H21" s="1"/>
      <c r="I21" s="1"/>
      <c r="J21" s="1"/>
    </row>
    <row r="22" spans="1:10" ht="45" x14ac:dyDescent="0.25">
      <c r="A22" s="15">
        <v>16</v>
      </c>
      <c r="B22" s="42" t="str">
        <f>IF('1. Datos entrada Caracteristica'!B30="","",IF('1. Datos entrada Caracteristica'!B30="si",IF('1. Datos entrada Caracteristica'!C30="si","Recomendar realizar limpieza","Recomendar realizar limpieza"),IF('1. Datos entrada Caracteristica'!B30="si","Recomendar realizar limpieza",Equipo limpio)))</f>
        <v/>
      </c>
      <c r="C22" s="42" t="str">
        <f>IF('1. Datos entrada Caracteristica'!E30="","",IF('1. Datos entrada Caracteristica'!E30="si","ok, alineado","Recomendar alinear el motor"))</f>
        <v/>
      </c>
      <c r="D22" s="42" t="str">
        <f>IF('1. Datos entrada Caracteristica'!F30="","",IF('1. Datos entrada Caracteristica'!F30="si","OK","Recomendar instalar bases"))</f>
        <v/>
      </c>
      <c r="E22" s="42" t="str">
        <f>IF('1. Datos entrada Caracteristica'!G30="","",IF('1. Datos entrada Caracteristica'!F30="si","OK","Recomendar instalar bases antivibratorias"))</f>
        <v/>
      </c>
      <c r="F22" s="43" t="str">
        <f>IF('1. Datos entrada Caracteristica'!J30="","Recomendar la implantación de un programa de mantenimiento","Validar que las tareas y frecuencia sean los adecuados de acuerdo a las condiciones de operación")</f>
        <v>Recomendar la implantación de un programa de mantenimiento</v>
      </c>
      <c r="G22" s="1"/>
      <c r="H22" s="1"/>
      <c r="I22" s="1"/>
      <c r="J22" s="1"/>
    </row>
    <row r="23" spans="1:10" ht="45" x14ac:dyDescent="0.25">
      <c r="A23" s="15">
        <v>17</v>
      </c>
      <c r="B23" s="42" t="str">
        <f>IF('1. Datos entrada Caracteristica'!B31="","",IF('1. Datos entrada Caracteristica'!B31="si",IF('1. Datos entrada Caracteristica'!C31="si","Recomendar realizar limpieza","Recomendar realizar limpieza"),IF('1. Datos entrada Caracteristica'!B31="si","Recomendar realizar limpieza",Equipo limpio)))</f>
        <v/>
      </c>
      <c r="C23" s="42" t="str">
        <f>IF('1. Datos entrada Caracteristica'!E31="","",IF('1. Datos entrada Caracteristica'!E31="si","ok, alineado","Recomendar alinear el motor"))</f>
        <v/>
      </c>
      <c r="D23" s="42" t="str">
        <f>IF('1. Datos entrada Caracteristica'!F31="","",IF('1. Datos entrada Caracteristica'!F31="si","OK","Recomendar instalar bases"))</f>
        <v/>
      </c>
      <c r="E23" s="42" t="str">
        <f>IF('1. Datos entrada Caracteristica'!G31="","",IF('1. Datos entrada Caracteristica'!F31="si","OK","Recomendar instalar bases antivibratorias"))</f>
        <v/>
      </c>
      <c r="F23" s="43" t="str">
        <f>IF('1. Datos entrada Caracteristica'!J31="","Recomendar la implantación de un programa de mantenimiento","Validar que las tareas y frecuencia sean los adecuados de acuerdo a las condiciones de operación")</f>
        <v>Recomendar la implantación de un programa de mantenimiento</v>
      </c>
      <c r="G23" s="1"/>
      <c r="H23" s="1"/>
      <c r="I23" s="1"/>
      <c r="J23" s="1"/>
    </row>
    <row r="24" spans="1:10" ht="45" x14ac:dyDescent="0.25">
      <c r="A24" s="15">
        <v>18</v>
      </c>
      <c r="B24" s="42" t="str">
        <f>IF('1. Datos entrada Caracteristica'!B32="","",IF('1. Datos entrada Caracteristica'!B32="si",IF('1. Datos entrada Caracteristica'!C32="si","Recomendar realizar limpieza","Recomendar realizar limpieza"),IF('1. Datos entrada Caracteristica'!B32="si","Recomendar realizar limpieza",Equipo limpio)))</f>
        <v/>
      </c>
      <c r="C24" s="42" t="str">
        <f>IF('1. Datos entrada Caracteristica'!E32="","",IF('1. Datos entrada Caracteristica'!E32="si","ok, alineado","Recomendar alinear el motor"))</f>
        <v/>
      </c>
      <c r="D24" s="42" t="str">
        <f>IF('1. Datos entrada Caracteristica'!F32="","",IF('1. Datos entrada Caracteristica'!F32="si","OK","Recomendar instalar bases"))</f>
        <v/>
      </c>
      <c r="E24" s="42" t="str">
        <f>IF('1. Datos entrada Caracteristica'!G32="","",IF('1. Datos entrada Caracteristica'!F32="si","OK","Recomendar instalar bases antivibratorias"))</f>
        <v/>
      </c>
      <c r="F24" s="43" t="str">
        <f>IF('1. Datos entrada Caracteristica'!J32="","Recomendar la implantación de un programa de mantenimiento","Validar que las tareas y frecuencia sean los adecuados de acuerdo a las condiciones de operación")</f>
        <v>Recomendar la implantación de un programa de mantenimiento</v>
      </c>
      <c r="G24" s="1"/>
      <c r="H24" s="1"/>
      <c r="I24" s="1"/>
      <c r="J24" s="1"/>
    </row>
    <row r="25" spans="1:10" ht="45" x14ac:dyDescent="0.25">
      <c r="A25" s="15">
        <v>19</v>
      </c>
      <c r="B25" s="42" t="str">
        <f>IF('1. Datos entrada Caracteristica'!B33="","",IF('1. Datos entrada Caracteristica'!B33="si",IF('1. Datos entrada Caracteristica'!C33="si","Recomendar realizar limpieza","Recomendar realizar limpieza"),IF('1. Datos entrada Caracteristica'!B33="si","Recomendar realizar limpieza",Equipo limpio)))</f>
        <v/>
      </c>
      <c r="C25" s="42" t="str">
        <f>IF('1. Datos entrada Caracteristica'!E33="","",IF('1. Datos entrada Caracteristica'!E33="si","ok, alineado","Recomendar alinear el motor"))</f>
        <v/>
      </c>
      <c r="D25" s="42" t="str">
        <f>IF('1. Datos entrada Caracteristica'!F33="","",IF('1. Datos entrada Caracteristica'!F33="si","OK","Recomendar instalar bases"))</f>
        <v/>
      </c>
      <c r="E25" s="42" t="str">
        <f>IF('1. Datos entrada Caracteristica'!G33="","",IF('1. Datos entrada Caracteristica'!F33="si","OK","Recomendar instalar bases antivibratorias"))</f>
        <v/>
      </c>
      <c r="F25" s="43" t="str">
        <f>IF('1. Datos entrada Caracteristica'!J33="","Recomendar la implantación de un programa de mantenimiento","Validar que las tareas y frecuencia sean los adecuados de acuerdo a las condiciones de operación")</f>
        <v>Recomendar la implantación de un programa de mantenimiento</v>
      </c>
      <c r="G25" s="1"/>
      <c r="H25" s="1"/>
      <c r="I25" s="1"/>
      <c r="J25" s="1"/>
    </row>
    <row r="26" spans="1:10" ht="45" x14ac:dyDescent="0.25">
      <c r="A26" s="15">
        <v>20</v>
      </c>
      <c r="B26" s="42" t="str">
        <f>IF('1. Datos entrada Caracteristica'!B34="","",IF('1. Datos entrada Caracteristica'!B34="si",IF('1. Datos entrada Caracteristica'!C34="si","Recomendar realizar limpieza","Recomendar realizar limpieza"),IF('1. Datos entrada Caracteristica'!B34="si","Recomendar realizar limpieza",Equipo limpio)))</f>
        <v/>
      </c>
      <c r="C26" s="42" t="str">
        <f>IF('1. Datos entrada Caracteristica'!E34="","",IF('1. Datos entrada Caracteristica'!E34="si","ok, alineado","Recomendar alinear el motor"))</f>
        <v/>
      </c>
      <c r="D26" s="42" t="str">
        <f>IF('1. Datos entrada Caracteristica'!F34="","",IF('1. Datos entrada Caracteristica'!F34="si","OK","Recomendar instalar bases"))</f>
        <v/>
      </c>
      <c r="E26" s="42" t="str">
        <f>IF('1. Datos entrada Caracteristica'!G34="","",IF('1. Datos entrada Caracteristica'!F34="si","OK","Recomendar instalar bases antivibratorias"))</f>
        <v/>
      </c>
      <c r="F26" s="43" t="str">
        <f>IF('1. Datos entrada Caracteristica'!J34="","Recomendar la implantación de un programa de mantenimiento","Validar que las tareas y frecuencia sean los adecuados de acuerdo a las condiciones de operación")</f>
        <v>Recomendar la implantación de un programa de mantenimiento</v>
      </c>
      <c r="G26" s="1"/>
      <c r="H26" s="1"/>
      <c r="I26" s="1"/>
      <c r="J26" s="1"/>
    </row>
    <row r="27" spans="1:10" s="3" customFormat="1" x14ac:dyDescent="0.25">
      <c r="A27" s="54"/>
      <c r="B27" s="55"/>
      <c r="C27" s="55"/>
      <c r="D27" s="55"/>
      <c r="E27" s="55"/>
      <c r="F27" s="56"/>
      <c r="G27" s="1"/>
      <c r="H27" s="1"/>
      <c r="I27" s="1"/>
      <c r="J27" s="1"/>
    </row>
    <row r="28" spans="1:10" s="3" customFormat="1" x14ac:dyDescent="0.25">
      <c r="A28" s="145" t="s">
        <v>98</v>
      </c>
      <c r="B28" s="145"/>
      <c r="C28" s="145"/>
      <c r="D28" s="145"/>
      <c r="E28" s="145"/>
      <c r="F28" s="145"/>
      <c r="G28" s="1"/>
      <c r="H28" s="1"/>
      <c r="I28" s="1"/>
      <c r="J28" s="1"/>
    </row>
    <row r="29" spans="1:10" s="3" customFormat="1" x14ac:dyDescent="0.25">
      <c r="A29" s="54"/>
      <c r="B29" s="55"/>
      <c r="C29" s="55"/>
      <c r="D29" s="55"/>
      <c r="E29" s="55"/>
      <c r="F29" s="56"/>
      <c r="G29" s="1"/>
      <c r="H29" s="1"/>
      <c r="I29" s="1"/>
      <c r="J29" s="1"/>
    </row>
    <row r="30" spans="1:10" s="3" customFormat="1" x14ac:dyDescent="0.25">
      <c r="A30" s="54"/>
      <c r="B30" s="55"/>
      <c r="C30" s="55"/>
      <c r="D30" s="85">
        <v>0.02</v>
      </c>
      <c r="E30" s="55"/>
      <c r="F30" s="56"/>
      <c r="G30" s="1"/>
      <c r="H30" s="1"/>
      <c r="I30" s="1"/>
      <c r="J30" s="1"/>
    </row>
    <row r="31" spans="1:10" s="3" customFormat="1" x14ac:dyDescent="0.25">
      <c r="A31" s="18" t="s">
        <v>16</v>
      </c>
      <c r="B31" s="18" t="s">
        <v>99</v>
      </c>
      <c r="C31" s="18" t="s">
        <v>101</v>
      </c>
      <c r="D31" s="18" t="s">
        <v>102</v>
      </c>
      <c r="E31" s="93" t="s">
        <v>103</v>
      </c>
      <c r="F31" s="56"/>
      <c r="G31" s="1"/>
      <c r="H31" s="1"/>
      <c r="I31" s="1"/>
      <c r="J31" s="1"/>
    </row>
    <row r="32" spans="1:10" s="3" customFormat="1" x14ac:dyDescent="0.25">
      <c r="A32" s="15">
        <v>1</v>
      </c>
      <c r="B32" s="91" t="str">
        <f>IF('1. Datos entrada Caracteristica'!C38="","",'1. Datos entrada Caracteristica'!C38)</f>
        <v/>
      </c>
      <c r="C32" s="92">
        <f>'1. Datos entrada Caracteristica'!D38</f>
        <v>0</v>
      </c>
      <c r="D32" s="90">
        <f>'1. Datos entrada - Motores'!C35*((1-'2. MAE Evaluación general'!$D$30)^'2. MAE Evaluación general'!C32)</f>
        <v>0</v>
      </c>
      <c r="E32" s="90">
        <f>'1. Datos entrada - Motores'!C35-D32</f>
        <v>0</v>
      </c>
      <c r="F32" s="56"/>
      <c r="G32" s="1"/>
      <c r="H32" s="1"/>
      <c r="I32" s="1"/>
      <c r="J32" s="1"/>
    </row>
    <row r="33" spans="1:10" s="3" customFormat="1" x14ac:dyDescent="0.25">
      <c r="A33" s="15">
        <v>2</v>
      </c>
      <c r="B33" s="91" t="str">
        <f>IF('1. Datos entrada Caracteristica'!C39="","",'1. Datos entrada Caracteristica'!C39)</f>
        <v/>
      </c>
      <c r="C33" s="92">
        <f>'1. Datos entrada Caracteristica'!D39</f>
        <v>0</v>
      </c>
      <c r="D33" s="90">
        <f>'1. Datos entrada - Motores'!D35*((1-'2. MAE Evaluación general'!$D$30)^'2. MAE Evaluación general'!C33)</f>
        <v>0</v>
      </c>
      <c r="E33" s="90">
        <f>'1. Datos entrada - Motores'!D35-D33</f>
        <v>0</v>
      </c>
      <c r="F33" s="56"/>
      <c r="G33" s="1"/>
      <c r="H33" s="1"/>
      <c r="I33" s="1"/>
      <c r="J33" s="1"/>
    </row>
    <row r="34" spans="1:10" s="3" customFormat="1" x14ac:dyDescent="0.25">
      <c r="A34" s="15">
        <v>3</v>
      </c>
      <c r="B34" s="91" t="str">
        <f>IF('1. Datos entrada Caracteristica'!C40="","",'1. Datos entrada Caracteristica'!C40)</f>
        <v/>
      </c>
      <c r="C34" s="92">
        <f>'1. Datos entrada Caracteristica'!D40</f>
        <v>0</v>
      </c>
      <c r="D34" s="90">
        <f>'1. Datos entrada - Motores'!E35*((1-'2. MAE Evaluación general'!$D$30)^'2. MAE Evaluación general'!C34)</f>
        <v>0</v>
      </c>
      <c r="E34" s="90">
        <f>'1. Datos entrada - Motores'!E35-D34</f>
        <v>0</v>
      </c>
      <c r="F34" s="56"/>
      <c r="G34" s="1"/>
      <c r="H34" s="1"/>
      <c r="I34" s="1"/>
      <c r="J34" s="1"/>
    </row>
    <row r="35" spans="1:10" s="3" customFormat="1" x14ac:dyDescent="0.25">
      <c r="A35" s="15">
        <v>4</v>
      </c>
      <c r="B35" s="91" t="str">
        <f>IF('1. Datos entrada Caracteristica'!C41="","",'1. Datos entrada Caracteristica'!C41)</f>
        <v/>
      </c>
      <c r="C35" s="92">
        <f>'1. Datos entrada Caracteristica'!D41</f>
        <v>0</v>
      </c>
      <c r="D35" s="90">
        <f>'1. Datos entrada - Motores'!F35*((1-'2. MAE Evaluación general'!$D$30)^'2. MAE Evaluación general'!C35)</f>
        <v>0</v>
      </c>
      <c r="E35" s="90">
        <f>'1. Datos entrada - Motores'!F35-D35</f>
        <v>0</v>
      </c>
      <c r="F35" s="56"/>
      <c r="G35" s="1"/>
      <c r="H35" s="1"/>
      <c r="I35" s="1"/>
      <c r="J35" s="1"/>
    </row>
    <row r="36" spans="1:10" s="3" customFormat="1" x14ac:dyDescent="0.25">
      <c r="A36" s="15">
        <v>5</v>
      </c>
      <c r="B36" s="91" t="str">
        <f>IF('1. Datos entrada Caracteristica'!C42="","",'1. Datos entrada Caracteristica'!C42)</f>
        <v/>
      </c>
      <c r="C36" s="92">
        <f>'1. Datos entrada Caracteristica'!D42</f>
        <v>0</v>
      </c>
      <c r="D36" s="90">
        <f>'1. Datos entrada - Motores'!G35*((1-'2. MAE Evaluación general'!$D$30)^'2. MAE Evaluación general'!C36)</f>
        <v>0</v>
      </c>
      <c r="E36" s="90">
        <f>'1. Datos entrada - Motores'!G35-D36</f>
        <v>0</v>
      </c>
      <c r="F36" s="56"/>
      <c r="G36" s="1"/>
      <c r="H36" s="1"/>
      <c r="I36" s="1"/>
      <c r="J36" s="1"/>
    </row>
    <row r="37" spans="1:10" s="3" customFormat="1" x14ac:dyDescent="0.25">
      <c r="A37" s="15">
        <v>6</v>
      </c>
      <c r="B37" s="91" t="str">
        <f>IF('1. Datos entrada Caracteristica'!C43="","",'1. Datos entrada Caracteristica'!C43)</f>
        <v/>
      </c>
      <c r="C37" s="92">
        <f>'1. Datos entrada Caracteristica'!D43</f>
        <v>0</v>
      </c>
      <c r="D37" s="90">
        <f>'1. Datos entrada - Motores'!C75*((1-'2. MAE Evaluación general'!$D$30)^'2. MAE Evaluación general'!C37)</f>
        <v>0</v>
      </c>
      <c r="E37" s="90">
        <f>'1. Datos entrada - Motores'!C75-D37</f>
        <v>0</v>
      </c>
      <c r="F37" s="56"/>
      <c r="G37" s="1"/>
      <c r="H37" s="1"/>
      <c r="I37" s="1"/>
      <c r="J37" s="1"/>
    </row>
    <row r="38" spans="1:10" s="3" customFormat="1" x14ac:dyDescent="0.25">
      <c r="A38" s="15">
        <v>7</v>
      </c>
      <c r="B38" s="91" t="str">
        <f>IF('1. Datos entrada Caracteristica'!C44="","",'1. Datos entrada Caracteristica'!C44)</f>
        <v/>
      </c>
      <c r="C38" s="92">
        <f>'1. Datos entrada Caracteristica'!D44</f>
        <v>0</v>
      </c>
      <c r="D38" s="90">
        <f>'1. Datos entrada - Motores'!D75*((1-'2. MAE Evaluación general'!$D$30)^'2. MAE Evaluación general'!C38)</f>
        <v>0</v>
      </c>
      <c r="E38" s="90">
        <f>'1. Datos entrada - Motores'!D75-D38</f>
        <v>0</v>
      </c>
      <c r="F38" s="56"/>
      <c r="G38" s="1"/>
      <c r="H38" s="1"/>
      <c r="I38" s="1"/>
      <c r="J38" s="1"/>
    </row>
    <row r="39" spans="1:10" s="3" customFormat="1" x14ac:dyDescent="0.25">
      <c r="A39" s="15">
        <v>8</v>
      </c>
      <c r="B39" s="91" t="str">
        <f>IF('1. Datos entrada Caracteristica'!C45="","",'1. Datos entrada Caracteristica'!C45)</f>
        <v/>
      </c>
      <c r="C39" s="92">
        <f>'1. Datos entrada Caracteristica'!D45</f>
        <v>0</v>
      </c>
      <c r="D39" s="90">
        <f>'1. Datos entrada - Motores'!E75*((1-'2. MAE Evaluación general'!$D$30)^'2. MAE Evaluación general'!C39)</f>
        <v>0</v>
      </c>
      <c r="E39" s="90">
        <f>'1. Datos entrada - Motores'!E75-D39</f>
        <v>0</v>
      </c>
      <c r="F39" s="56"/>
      <c r="G39" s="1"/>
      <c r="H39" s="1"/>
      <c r="I39" s="1"/>
      <c r="J39" s="1"/>
    </row>
    <row r="40" spans="1:10" s="3" customFormat="1" x14ac:dyDescent="0.25">
      <c r="A40" s="15">
        <v>9</v>
      </c>
      <c r="B40" s="91" t="str">
        <f>IF('1. Datos entrada Caracteristica'!C46="","",'1. Datos entrada Caracteristica'!C46)</f>
        <v/>
      </c>
      <c r="C40" s="92">
        <f>'1. Datos entrada Caracteristica'!D46</f>
        <v>0</v>
      </c>
      <c r="D40" s="90">
        <f>'1. Datos entrada - Motores'!F75*((1-'2. MAE Evaluación general'!$D$30)^'2. MAE Evaluación general'!C40)</f>
        <v>0</v>
      </c>
      <c r="E40" s="90">
        <f>'1. Datos entrada - Motores'!F75-D40</f>
        <v>0</v>
      </c>
      <c r="F40" s="56"/>
      <c r="G40" s="1"/>
      <c r="H40" s="1"/>
      <c r="I40" s="1"/>
      <c r="J40" s="1"/>
    </row>
    <row r="41" spans="1:10" s="3" customFormat="1" x14ac:dyDescent="0.25">
      <c r="A41" s="15">
        <v>10</v>
      </c>
      <c r="B41" s="91" t="str">
        <f>IF('1. Datos entrada Caracteristica'!C47="","",'1. Datos entrada Caracteristica'!C47)</f>
        <v/>
      </c>
      <c r="C41" s="92">
        <f>'1. Datos entrada Caracteristica'!D47</f>
        <v>0</v>
      </c>
      <c r="D41" s="90">
        <f>'1. Datos entrada - Motores'!G75*((1-'2. MAE Evaluación general'!$D$30)^'2. MAE Evaluación general'!C41)</f>
        <v>0</v>
      </c>
      <c r="E41" s="90">
        <f>'1. Datos entrada - Motores'!G75-D41</f>
        <v>0</v>
      </c>
      <c r="F41" s="56"/>
      <c r="G41" s="1"/>
      <c r="H41" s="1"/>
      <c r="I41" s="1"/>
      <c r="J41" s="1"/>
    </row>
    <row r="42" spans="1:10" s="3" customFormat="1" x14ac:dyDescent="0.25">
      <c r="A42" s="15">
        <v>11</v>
      </c>
      <c r="B42" s="91" t="str">
        <f>IF('1. Datos entrada Caracteristica'!C48="","",'1. Datos entrada Caracteristica'!C48)</f>
        <v/>
      </c>
      <c r="C42" s="92">
        <f>'1. Datos entrada Caracteristica'!D48</f>
        <v>0</v>
      </c>
      <c r="D42" s="90">
        <f>'1. Datos entrada - Motores'!C115*((1-'2. MAE Evaluación general'!$D$30)^'2. MAE Evaluación general'!C42)</f>
        <v>0</v>
      </c>
      <c r="E42" s="90">
        <f>'1. Datos entrada - Motores'!C115-D42</f>
        <v>0</v>
      </c>
      <c r="F42" s="56"/>
      <c r="G42" s="1"/>
      <c r="H42" s="1"/>
      <c r="I42" s="1"/>
      <c r="J42" s="1"/>
    </row>
    <row r="43" spans="1:10" s="3" customFormat="1" x14ac:dyDescent="0.25">
      <c r="A43" s="15">
        <v>12</v>
      </c>
      <c r="B43" s="91" t="str">
        <f>IF('1. Datos entrada Caracteristica'!C49="","",'1. Datos entrada Caracteristica'!C49)</f>
        <v/>
      </c>
      <c r="C43" s="92">
        <f>'1. Datos entrada Caracteristica'!D49</f>
        <v>0</v>
      </c>
      <c r="D43" s="90">
        <f>'1. Datos entrada - Motores'!D115*((1-'2. MAE Evaluación general'!$D$30)^'2. MAE Evaluación general'!C43)</f>
        <v>0</v>
      </c>
      <c r="E43" s="90">
        <f>'1. Datos entrada - Motores'!D115-D43</f>
        <v>0</v>
      </c>
      <c r="F43" s="56"/>
      <c r="G43" s="1"/>
      <c r="H43" s="1"/>
      <c r="I43" s="1"/>
      <c r="J43" s="1"/>
    </row>
    <row r="44" spans="1:10" s="3" customFormat="1" x14ac:dyDescent="0.25">
      <c r="A44" s="15">
        <v>13</v>
      </c>
      <c r="B44" s="91" t="str">
        <f>IF('1. Datos entrada Caracteristica'!C50="","",'1. Datos entrada Caracteristica'!C50)</f>
        <v/>
      </c>
      <c r="C44" s="92">
        <f>'1. Datos entrada Caracteristica'!D50</f>
        <v>0</v>
      </c>
      <c r="D44" s="90">
        <f>'1. Datos entrada - Motores'!E115*((1-'2. MAE Evaluación general'!$D$30)^'2. MAE Evaluación general'!C44)</f>
        <v>0</v>
      </c>
      <c r="E44" s="90">
        <f>'1. Datos entrada - Motores'!E115-D44</f>
        <v>0</v>
      </c>
      <c r="F44" s="56"/>
      <c r="G44" s="1"/>
      <c r="H44" s="1"/>
      <c r="I44" s="1"/>
      <c r="J44" s="1"/>
    </row>
    <row r="45" spans="1:10" s="3" customFormat="1" x14ac:dyDescent="0.25">
      <c r="A45" s="15">
        <v>14</v>
      </c>
      <c r="B45" s="91" t="str">
        <f>IF('1. Datos entrada Caracteristica'!C51="","",'1. Datos entrada Caracteristica'!C51)</f>
        <v/>
      </c>
      <c r="C45" s="92">
        <f>'1. Datos entrada Caracteristica'!D51</f>
        <v>0</v>
      </c>
      <c r="D45" s="90">
        <f>'1. Datos entrada - Motores'!F115*((1-'2. MAE Evaluación general'!$D$30)^'2. MAE Evaluación general'!C45)</f>
        <v>0</v>
      </c>
      <c r="E45" s="90">
        <f>'1. Datos entrada - Motores'!F115-D45</f>
        <v>0</v>
      </c>
      <c r="F45" s="56"/>
      <c r="G45" s="1"/>
      <c r="H45" s="1"/>
      <c r="I45" s="1"/>
      <c r="J45" s="1"/>
    </row>
    <row r="46" spans="1:10" s="3" customFormat="1" x14ac:dyDescent="0.25">
      <c r="A46" s="15">
        <v>15</v>
      </c>
      <c r="B46" s="91" t="str">
        <f>IF('1. Datos entrada Caracteristica'!C52="","",'1. Datos entrada Caracteristica'!C52)</f>
        <v/>
      </c>
      <c r="C46" s="92">
        <f>'1. Datos entrada Caracteristica'!D52</f>
        <v>0</v>
      </c>
      <c r="D46" s="90">
        <f>'1. Datos entrada - Motores'!G115*((1-'2. MAE Evaluación general'!$D$30)^'2. MAE Evaluación general'!C46)</f>
        <v>0</v>
      </c>
      <c r="E46" s="90">
        <f>'1. Datos entrada - Motores'!G115-D46</f>
        <v>0</v>
      </c>
      <c r="F46" s="56"/>
      <c r="G46" s="1"/>
      <c r="H46" s="1"/>
      <c r="I46" s="1"/>
      <c r="J46" s="1"/>
    </row>
    <row r="47" spans="1:10" s="3" customFormat="1" x14ac:dyDescent="0.25">
      <c r="A47" s="15">
        <v>16</v>
      </c>
      <c r="B47" s="91" t="str">
        <f>IF('1. Datos entrada Caracteristica'!C53="","",'1. Datos entrada Caracteristica'!C53)</f>
        <v/>
      </c>
      <c r="C47" s="92">
        <f>'1. Datos entrada Caracteristica'!D53</f>
        <v>0</v>
      </c>
      <c r="D47" s="90">
        <f>'1. Datos entrada - Motores'!C155*((1-'2. MAE Evaluación general'!$D$30)^'2. MAE Evaluación general'!C47)</f>
        <v>0</v>
      </c>
      <c r="E47" s="90">
        <f>'1. Datos entrada - Motores'!C155-D47</f>
        <v>0</v>
      </c>
      <c r="F47" s="56"/>
      <c r="G47" s="1"/>
      <c r="H47" s="1"/>
      <c r="I47" s="1"/>
      <c r="J47" s="1"/>
    </row>
    <row r="48" spans="1:10" s="3" customFormat="1" x14ac:dyDescent="0.25">
      <c r="A48" s="15">
        <v>17</v>
      </c>
      <c r="B48" s="91" t="str">
        <f>IF('1. Datos entrada Caracteristica'!C54="","",'1. Datos entrada Caracteristica'!C54)</f>
        <v/>
      </c>
      <c r="C48" s="92">
        <f>'1. Datos entrada Caracteristica'!D54</f>
        <v>0</v>
      </c>
      <c r="D48" s="90">
        <f>'1. Datos entrada - Motores'!D155*((1-'2. MAE Evaluación general'!$D$30)^'2. MAE Evaluación general'!C48)</f>
        <v>0</v>
      </c>
      <c r="E48" s="90">
        <f>'1. Datos entrada - Motores'!D155-D48</f>
        <v>0</v>
      </c>
      <c r="F48" s="56"/>
      <c r="G48" s="1"/>
      <c r="H48" s="1"/>
      <c r="I48" s="1"/>
      <c r="J48" s="1"/>
    </row>
    <row r="49" spans="1:10" s="3" customFormat="1" x14ac:dyDescent="0.25">
      <c r="A49" s="15">
        <v>18</v>
      </c>
      <c r="B49" s="91" t="str">
        <f>IF('1. Datos entrada Caracteristica'!C55="","",'1. Datos entrada Caracteristica'!C55)</f>
        <v/>
      </c>
      <c r="C49" s="92">
        <f>'1. Datos entrada Caracteristica'!D55</f>
        <v>0</v>
      </c>
      <c r="D49" s="90">
        <f>'1. Datos entrada - Motores'!E155*((1-'2. MAE Evaluación general'!$D$30)^'2. MAE Evaluación general'!C49)</f>
        <v>0</v>
      </c>
      <c r="E49" s="90">
        <f>'1. Datos entrada - Motores'!E155-D49</f>
        <v>0</v>
      </c>
      <c r="F49" s="56"/>
      <c r="G49" s="1"/>
      <c r="H49" s="1"/>
      <c r="I49" s="1"/>
      <c r="J49" s="1"/>
    </row>
    <row r="50" spans="1:10" s="3" customFormat="1" x14ac:dyDescent="0.25">
      <c r="A50" s="15">
        <v>19</v>
      </c>
      <c r="B50" s="91" t="str">
        <f>IF('1. Datos entrada Caracteristica'!C56="","",'1. Datos entrada Caracteristica'!C56)</f>
        <v/>
      </c>
      <c r="C50" s="92">
        <f>'1. Datos entrada Caracteristica'!D56</f>
        <v>0</v>
      </c>
      <c r="D50" s="90">
        <f>'1. Datos entrada - Motores'!F155*((1-'2. MAE Evaluación general'!$D$30)^'2. MAE Evaluación general'!C50)</f>
        <v>0</v>
      </c>
      <c r="E50" s="90">
        <f>'1. Datos entrada - Motores'!F155-D50</f>
        <v>0</v>
      </c>
      <c r="F50" s="56"/>
      <c r="G50" s="1"/>
      <c r="H50" s="1"/>
      <c r="I50" s="1"/>
      <c r="J50" s="1"/>
    </row>
    <row r="51" spans="1:10" s="3" customFormat="1" x14ac:dyDescent="0.25">
      <c r="A51" s="15">
        <v>20</v>
      </c>
      <c r="B51" s="91" t="str">
        <f>IF('1. Datos entrada Caracteristica'!C57="","",'1. Datos entrada Caracteristica'!C57)</f>
        <v/>
      </c>
      <c r="C51" s="92">
        <f>'1. Datos entrada Caracteristica'!D57</f>
        <v>0</v>
      </c>
      <c r="D51" s="90">
        <f>'1. Datos entrada - Motores'!G155*((1-'2. MAE Evaluación general'!$D$30)^'2. MAE Evaluación general'!C51)</f>
        <v>0</v>
      </c>
      <c r="E51" s="90">
        <f>'1. Datos entrada - Motores'!G155-D51</f>
        <v>0</v>
      </c>
      <c r="F51" s="56"/>
      <c r="G51" s="1"/>
      <c r="H51" s="1"/>
      <c r="I51" s="1"/>
      <c r="J51" s="1"/>
    </row>
    <row r="52" spans="1:10" s="3" customFormat="1" x14ac:dyDescent="0.25">
      <c r="A52" s="54"/>
      <c r="B52" s="55"/>
      <c r="C52" s="55"/>
      <c r="D52" s="55"/>
      <c r="E52" s="55"/>
      <c r="F52" s="56"/>
      <c r="G52" s="1"/>
      <c r="H52" s="1"/>
      <c r="I52" s="1"/>
      <c r="J52" s="1"/>
    </row>
    <row r="53" spans="1:10" x14ac:dyDescent="0.25">
      <c r="A53" s="1"/>
      <c r="B53" s="1"/>
      <c r="C53" s="1"/>
      <c r="D53" s="1"/>
      <c r="E53" s="1"/>
      <c r="F53" s="1"/>
      <c r="G53" s="1"/>
      <c r="H53" s="1"/>
      <c r="I53" s="1"/>
      <c r="J53" s="1"/>
    </row>
    <row r="54" spans="1:10" x14ac:dyDescent="0.25">
      <c r="A54" s="145" t="s">
        <v>51</v>
      </c>
      <c r="B54" s="145"/>
      <c r="C54" s="145"/>
      <c r="D54" s="145"/>
      <c r="E54" s="145"/>
      <c r="F54" s="145"/>
      <c r="G54" s="53"/>
      <c r="H54" s="53"/>
      <c r="I54" s="53"/>
      <c r="J54" s="1"/>
    </row>
    <row r="55" spans="1:10" x14ac:dyDescent="0.25">
      <c r="A55" s="1"/>
      <c r="B55" s="1"/>
      <c r="C55" s="1"/>
      <c r="D55" s="1"/>
      <c r="E55" s="1"/>
      <c r="F55" s="1"/>
      <c r="G55" s="1"/>
      <c r="H55" s="1"/>
      <c r="I55" s="1"/>
      <c r="J55" s="1"/>
    </row>
    <row r="56" spans="1:10" s="3" customFormat="1" x14ac:dyDescent="0.25">
      <c r="A56" s="1"/>
      <c r="B56" s="45" t="s">
        <v>58</v>
      </c>
      <c r="C56" s="1"/>
      <c r="D56" s="1"/>
      <c r="E56" s="1"/>
      <c r="F56" s="1"/>
      <c r="G56" s="1"/>
      <c r="H56" s="1"/>
      <c r="I56" s="1"/>
      <c r="J56" s="1"/>
    </row>
    <row r="57" spans="1:10" s="3" customFormat="1" x14ac:dyDescent="0.25">
      <c r="A57" s="1"/>
      <c r="B57" s="45"/>
      <c r="C57" s="1"/>
      <c r="D57" s="1"/>
      <c r="E57" s="1"/>
      <c r="F57" s="1"/>
      <c r="G57" s="1"/>
      <c r="H57" s="1"/>
      <c r="I57" s="1"/>
      <c r="J57" s="1"/>
    </row>
    <row r="58" spans="1:10" ht="28.5" x14ac:dyDescent="0.25">
      <c r="A58" s="18" t="s">
        <v>16</v>
      </c>
      <c r="B58" s="18" t="s">
        <v>52</v>
      </c>
      <c r="C58" s="46" t="s">
        <v>53</v>
      </c>
      <c r="D58" s="46" t="s">
        <v>54</v>
      </c>
      <c r="E58" s="17" t="s">
        <v>55</v>
      </c>
      <c r="F58" s="1"/>
      <c r="G58" s="1"/>
      <c r="H58" s="1"/>
      <c r="I58" s="1"/>
      <c r="J58" s="1"/>
    </row>
    <row r="59" spans="1:10" x14ac:dyDescent="0.25">
      <c r="A59" s="15">
        <v>1</v>
      </c>
      <c r="B59" s="44"/>
      <c r="C59" s="44"/>
      <c r="D59" s="44"/>
      <c r="E59" s="42" t="str">
        <f>IF(C59="","",IF('2. MAE Evaluación general'!C59*1.15&lt;'2. MAE Evaluación general'!D59,"Existe oportunidad para reducir la capacidad del motor","Poca oportunidad"))</f>
        <v/>
      </c>
      <c r="F59" s="1"/>
      <c r="G59" s="1"/>
      <c r="H59" s="1"/>
      <c r="I59" s="1"/>
      <c r="J59" s="1"/>
    </row>
    <row r="60" spans="1:10" x14ac:dyDescent="0.25">
      <c r="A60" s="15">
        <v>2</v>
      </c>
      <c r="B60" s="44"/>
      <c r="C60" s="44"/>
      <c r="D60" s="44"/>
      <c r="E60" s="42" t="str">
        <f>IF(C60="","",IF('2. MAE Evaluación general'!C60*1.15&lt;'2. MAE Evaluación general'!D60,"Existe oportunidad para reducir la capacidad del motor","Poca oportunidad"))</f>
        <v/>
      </c>
      <c r="F60" s="1"/>
      <c r="G60" s="1"/>
      <c r="H60" s="1"/>
      <c r="I60" s="1"/>
      <c r="J60" s="1"/>
    </row>
    <row r="61" spans="1:10" x14ac:dyDescent="0.25">
      <c r="A61" s="15">
        <v>3</v>
      </c>
      <c r="B61" s="44"/>
      <c r="C61" s="44"/>
      <c r="D61" s="44"/>
      <c r="E61" s="42" t="str">
        <f>IF(C61="","",IF('2. MAE Evaluación general'!C61*1.15&lt;'2. MAE Evaluación general'!D61,"Existe oportunidad para reducir la capacidad del motor","Poca oportunidad"))</f>
        <v/>
      </c>
      <c r="F61" s="1"/>
      <c r="G61" s="1"/>
      <c r="H61" s="1"/>
      <c r="I61" s="1"/>
      <c r="J61" s="1"/>
    </row>
    <row r="62" spans="1:10" x14ac:dyDescent="0.25">
      <c r="A62" s="15">
        <v>4</v>
      </c>
      <c r="B62" s="44"/>
      <c r="C62" s="44"/>
      <c r="D62" s="44"/>
      <c r="E62" s="42" t="str">
        <f>IF(C62="","",IF('2. MAE Evaluación general'!C62*1.15&lt;'2. MAE Evaluación general'!D62,"Existe oportunidad para reducir la capacidad del motor","Poca oportunidad"))</f>
        <v/>
      </c>
      <c r="F62" s="1"/>
      <c r="G62" s="1"/>
      <c r="H62" s="1"/>
      <c r="I62" s="1"/>
      <c r="J62" s="1"/>
    </row>
    <row r="63" spans="1:10" x14ac:dyDescent="0.25">
      <c r="A63" s="15">
        <v>5</v>
      </c>
      <c r="B63" s="44"/>
      <c r="C63" s="44"/>
      <c r="D63" s="44"/>
      <c r="E63" s="42" t="str">
        <f>IF(C63="","",IF('2. MAE Evaluación general'!C63*1.15&lt;'2. MAE Evaluación general'!D63,"Existe oportunidad para reducir la capacidad del motor","Poca oportunidad"))</f>
        <v/>
      </c>
      <c r="F63" s="1"/>
      <c r="G63" s="1"/>
      <c r="H63" s="1"/>
      <c r="I63" s="1"/>
      <c r="J63" s="1"/>
    </row>
    <row r="64" spans="1:10" x14ac:dyDescent="0.25">
      <c r="A64" s="15">
        <v>6</v>
      </c>
      <c r="B64" s="44"/>
      <c r="C64" s="44"/>
      <c r="D64" s="44"/>
      <c r="E64" s="42" t="str">
        <f>IF(C64="","",IF('2. MAE Evaluación general'!C64*1.15&lt;'2. MAE Evaluación general'!D64,"Existe oportunidad para reducir la capacidad del motor","Poca oportunidad"))</f>
        <v/>
      </c>
      <c r="F64" s="1"/>
      <c r="G64" s="1"/>
      <c r="H64" s="1"/>
      <c r="I64" s="1"/>
      <c r="J64" s="1"/>
    </row>
    <row r="65" spans="1:10" x14ac:dyDescent="0.25">
      <c r="A65" s="15">
        <v>7</v>
      </c>
      <c r="B65" s="44"/>
      <c r="C65" s="44"/>
      <c r="D65" s="44"/>
      <c r="E65" s="42" t="str">
        <f>IF(C65="","",IF('2. MAE Evaluación general'!C65*1.15&lt;'2. MAE Evaluación general'!D65,"Existe oportunidad para reducir la capacidad del motor","Poca oportunidad"))</f>
        <v/>
      </c>
      <c r="F65" s="1"/>
      <c r="G65" s="1"/>
      <c r="H65" s="1"/>
      <c r="I65" s="1"/>
      <c r="J65" s="1"/>
    </row>
    <row r="66" spans="1:10" x14ac:dyDescent="0.25">
      <c r="A66" s="15">
        <v>8</v>
      </c>
      <c r="B66" s="44"/>
      <c r="C66" s="44"/>
      <c r="D66" s="44"/>
      <c r="E66" s="42" t="str">
        <f>IF(C66="","",IF('2. MAE Evaluación general'!C66*1.15&lt;'2. MAE Evaluación general'!D66,"Existe oportunidad para reducir la capacidad del motor","Poca oportunidad"))</f>
        <v/>
      </c>
      <c r="F66" s="1"/>
      <c r="G66" s="1"/>
      <c r="H66" s="1"/>
      <c r="I66" s="1"/>
      <c r="J66" s="1"/>
    </row>
    <row r="67" spans="1:10" x14ac:dyDescent="0.25">
      <c r="A67" s="15">
        <v>9</v>
      </c>
      <c r="B67" s="44"/>
      <c r="C67" s="44"/>
      <c r="D67" s="44"/>
      <c r="E67" s="42" t="str">
        <f>IF(C67="","",IF('2. MAE Evaluación general'!C67*1.15&lt;'2. MAE Evaluación general'!D67,"Existe oportunidad para reducir la capacidad del motor","Poca oportunidad"))</f>
        <v/>
      </c>
      <c r="F67" s="1"/>
      <c r="G67" s="1"/>
      <c r="H67" s="1"/>
      <c r="I67" s="1"/>
      <c r="J67" s="1"/>
    </row>
    <row r="68" spans="1:10" x14ac:dyDescent="0.25">
      <c r="A68" s="15">
        <v>10</v>
      </c>
      <c r="B68" s="44"/>
      <c r="C68" s="44"/>
      <c r="D68" s="44"/>
      <c r="E68" s="42" t="str">
        <f>IF(C68="","",IF('2. MAE Evaluación general'!C68*1.15&lt;'2. MAE Evaluación general'!D68,"Existe oportunidad para reducir la capacidad del motor","Poca oportunidad"))</f>
        <v/>
      </c>
      <c r="F68" s="1"/>
      <c r="G68" s="1"/>
      <c r="H68" s="1"/>
      <c r="I68" s="1"/>
      <c r="J68" s="1"/>
    </row>
    <row r="69" spans="1:10" x14ac:dyDescent="0.25">
      <c r="A69" s="15">
        <v>11</v>
      </c>
      <c r="B69" s="44"/>
      <c r="C69" s="44"/>
      <c r="D69" s="44"/>
      <c r="E69" s="42" t="str">
        <f>IF(C69="","",IF('2. MAE Evaluación general'!C69*1.15&lt;'2. MAE Evaluación general'!D69,"Existe oportunidad para reducir la capacidad del motor","Poca oportunidad"))</f>
        <v/>
      </c>
      <c r="F69" s="1"/>
      <c r="G69" s="1"/>
      <c r="H69" s="1"/>
      <c r="I69" s="1"/>
      <c r="J69" s="1"/>
    </row>
    <row r="70" spans="1:10" x14ac:dyDescent="0.25">
      <c r="A70" s="15">
        <v>12</v>
      </c>
      <c r="B70" s="44"/>
      <c r="C70" s="44"/>
      <c r="D70" s="44"/>
      <c r="E70" s="42" t="str">
        <f>IF(C70="","",IF('2. MAE Evaluación general'!C70*1.15&lt;'2. MAE Evaluación general'!D70,"Existe oportunidad para reducir la capacidad del motor","Poca oportunidad"))</f>
        <v/>
      </c>
      <c r="F70" s="1"/>
      <c r="G70" s="1"/>
      <c r="H70" s="1"/>
      <c r="I70" s="1"/>
      <c r="J70" s="1"/>
    </row>
    <row r="71" spans="1:10" x14ac:dyDescent="0.25">
      <c r="A71" s="15">
        <v>13</v>
      </c>
      <c r="B71" s="44"/>
      <c r="C71" s="44"/>
      <c r="D71" s="44"/>
      <c r="E71" s="42" t="str">
        <f>IF(C71="","",IF('2. MAE Evaluación general'!C71*1.15&lt;'2. MAE Evaluación general'!D71,"Existe oportunidad para reducir la capacidad del motor","Poca oportunidad"))</f>
        <v/>
      </c>
      <c r="F71" s="1"/>
      <c r="G71" s="1"/>
      <c r="H71" s="1"/>
      <c r="I71" s="1"/>
      <c r="J71" s="1"/>
    </row>
    <row r="72" spans="1:10" x14ac:dyDescent="0.25">
      <c r="A72" s="15">
        <v>14</v>
      </c>
      <c r="B72" s="44"/>
      <c r="C72" s="44"/>
      <c r="D72" s="44"/>
      <c r="E72" s="42" t="str">
        <f>IF(C72="","",IF('2. MAE Evaluación general'!C72*1.15&lt;'2. MAE Evaluación general'!D72,"Existe oportunidad para reducir la capacidad del motor","Poca oportunidad"))</f>
        <v/>
      </c>
      <c r="F72" s="1"/>
      <c r="G72" s="1"/>
      <c r="H72" s="1"/>
      <c r="I72" s="1"/>
      <c r="J72" s="1"/>
    </row>
    <row r="73" spans="1:10" x14ac:dyDescent="0.25">
      <c r="A73" s="15">
        <v>15</v>
      </c>
      <c r="B73" s="44"/>
      <c r="C73" s="44"/>
      <c r="D73" s="44"/>
      <c r="E73" s="42" t="str">
        <f>IF(C73="","",IF('2. MAE Evaluación general'!C73*1.15&lt;'2. MAE Evaluación general'!D73,"Existe oportunidad para reducir la capacidad del motor","Poca oportunidad"))</f>
        <v/>
      </c>
      <c r="F73" s="1"/>
      <c r="G73" s="1"/>
      <c r="H73" s="1"/>
      <c r="I73" s="1"/>
      <c r="J73" s="1"/>
    </row>
    <row r="74" spans="1:10" x14ac:dyDescent="0.25">
      <c r="A74" s="15">
        <v>16</v>
      </c>
      <c r="B74" s="44"/>
      <c r="C74" s="44"/>
      <c r="D74" s="44"/>
      <c r="E74" s="42" t="str">
        <f>IF(C74="","",IF('2. MAE Evaluación general'!C74*1.15&lt;'2. MAE Evaluación general'!D74,"Existe oportunidad para reducir la capacidad del motor","Poca oportunidad"))</f>
        <v/>
      </c>
      <c r="F74" s="1"/>
      <c r="G74" s="1"/>
      <c r="H74" s="1"/>
      <c r="I74" s="1"/>
      <c r="J74" s="1"/>
    </row>
    <row r="75" spans="1:10" x14ac:dyDescent="0.25">
      <c r="A75" s="15">
        <v>17</v>
      </c>
      <c r="B75" s="44"/>
      <c r="C75" s="44"/>
      <c r="D75" s="44"/>
      <c r="E75" s="42" t="str">
        <f>IF(C75="","",IF('2. MAE Evaluación general'!C75*1.15&lt;'2. MAE Evaluación general'!D75,"Existe oportunidad para reducir la capacidad del motor","Poca oportunidad"))</f>
        <v/>
      </c>
      <c r="F75" s="1"/>
      <c r="G75" s="1"/>
      <c r="H75" s="1"/>
      <c r="I75" s="1"/>
      <c r="J75" s="1"/>
    </row>
    <row r="76" spans="1:10" x14ac:dyDescent="0.25">
      <c r="A76" s="15">
        <v>18</v>
      </c>
      <c r="B76" s="44"/>
      <c r="C76" s="44"/>
      <c r="D76" s="44"/>
      <c r="E76" s="42" t="str">
        <f>IF(C76="","",IF('2. MAE Evaluación general'!C76*1.15&lt;'2. MAE Evaluación general'!D76,"Existe oportunidad para reducir la capacidad del motor","Poca oportunidad"))</f>
        <v/>
      </c>
      <c r="F76" s="1"/>
      <c r="G76" s="1"/>
      <c r="H76" s="1"/>
      <c r="I76" s="1"/>
      <c r="J76" s="1"/>
    </row>
    <row r="77" spans="1:10" x14ac:dyDescent="0.25">
      <c r="A77" s="15">
        <v>19</v>
      </c>
      <c r="B77" s="44"/>
      <c r="C77" s="44"/>
      <c r="D77" s="44"/>
      <c r="E77" s="42" t="str">
        <f>IF(C77="","",IF('2. MAE Evaluación general'!C77*1.15&lt;'2. MAE Evaluación general'!D77,"Existe oportunidad para reducir la capacidad del motor","Poca oportunidad"))</f>
        <v/>
      </c>
      <c r="F77" s="1"/>
      <c r="G77" s="1"/>
      <c r="H77" s="1"/>
      <c r="I77" s="1"/>
      <c r="J77" s="1"/>
    </row>
    <row r="78" spans="1:10" x14ac:dyDescent="0.25">
      <c r="A78" s="15">
        <v>20</v>
      </c>
      <c r="B78" s="44"/>
      <c r="C78" s="44"/>
      <c r="D78" s="44"/>
      <c r="E78" s="42" t="str">
        <f>IF(C78="","",IF('2. MAE Evaluación general'!C78*1.15&lt;'2. MAE Evaluación general'!D78,"Existe oportunidad para reducir la capacidad del motor","Poca oportunidad"))</f>
        <v/>
      </c>
      <c r="F78" s="1"/>
      <c r="G78" s="1"/>
      <c r="H78" s="1"/>
      <c r="I78" s="1"/>
      <c r="J78" s="1"/>
    </row>
    <row r="79" spans="1:10" s="1" customFormat="1" x14ac:dyDescent="0.25">
      <c r="A79" s="54"/>
      <c r="B79" s="54"/>
      <c r="C79" s="54"/>
      <c r="D79" s="54"/>
      <c r="E79" s="55"/>
    </row>
    <row r="80" spans="1:10" x14ac:dyDescent="0.25">
      <c r="A80" s="1"/>
      <c r="B80" s="1"/>
      <c r="C80" s="1"/>
      <c r="D80" s="1"/>
      <c r="E80" s="1"/>
      <c r="F80" s="1"/>
      <c r="G80" s="1"/>
      <c r="H80" s="1"/>
      <c r="I80" s="1"/>
      <c r="J80" s="1"/>
    </row>
    <row r="81" spans="1:10" ht="17.25" customHeight="1" x14ac:dyDescent="0.25">
      <c r="A81" s="145" t="s">
        <v>60</v>
      </c>
      <c r="B81" s="145"/>
      <c r="C81" s="145"/>
      <c r="D81" s="145"/>
      <c r="E81" s="145"/>
      <c r="F81" s="145"/>
      <c r="G81" s="53"/>
      <c r="H81" s="53"/>
      <c r="I81" s="53"/>
      <c r="J81" s="1"/>
    </row>
    <row r="82" spans="1:10" x14ac:dyDescent="0.25">
      <c r="A82" s="1"/>
      <c r="B82" s="1"/>
      <c r="C82" s="1"/>
      <c r="D82" s="1"/>
      <c r="E82" s="1"/>
      <c r="F82" s="1"/>
      <c r="G82" s="1"/>
      <c r="H82" s="1"/>
      <c r="I82" s="1"/>
      <c r="J82" s="1"/>
    </row>
    <row r="83" spans="1:10" s="3" customFormat="1" x14ac:dyDescent="0.25">
      <c r="A83" s="1"/>
      <c r="B83" s="45" t="s">
        <v>59</v>
      </c>
      <c r="C83" s="1"/>
      <c r="D83" s="1"/>
      <c r="E83" s="1"/>
      <c r="F83" s="1"/>
      <c r="G83" s="1"/>
      <c r="H83" s="1"/>
      <c r="I83" s="1"/>
      <c r="J83" s="1"/>
    </row>
    <row r="84" spans="1:10" s="3" customFormat="1" x14ac:dyDescent="0.25">
      <c r="A84" s="1"/>
      <c r="B84" s="45"/>
      <c r="C84" s="1"/>
      <c r="D84" s="1"/>
      <c r="E84" s="1"/>
      <c r="F84" s="1"/>
      <c r="G84" s="1"/>
      <c r="H84" s="1"/>
      <c r="I84" s="1"/>
      <c r="J84" s="1"/>
    </row>
    <row r="85" spans="1:10" ht="28.5" x14ac:dyDescent="0.25">
      <c r="A85" s="18" t="s">
        <v>16</v>
      </c>
      <c r="B85" s="18" t="s">
        <v>47</v>
      </c>
      <c r="C85" s="18" t="s">
        <v>56</v>
      </c>
      <c r="D85" s="46" t="s">
        <v>57</v>
      </c>
      <c r="E85" s="46" t="s">
        <v>63</v>
      </c>
      <c r="F85" s="49"/>
      <c r="G85" s="1"/>
      <c r="H85" s="1"/>
      <c r="I85" s="1"/>
      <c r="J85" s="1"/>
    </row>
    <row r="86" spans="1:10" x14ac:dyDescent="0.25">
      <c r="A86" s="15">
        <v>1</v>
      </c>
      <c r="B86" s="42">
        <f>'1. Datos entrada Caracteristica'!D38</f>
        <v>0</v>
      </c>
      <c r="C86" s="42">
        <f>'1. Datos entrada - Motores'!C27</f>
        <v>0</v>
      </c>
      <c r="D86" s="42">
        <f>'1. Datos entrada Caracteristica'!B38</f>
        <v>0</v>
      </c>
      <c r="E86" s="48" t="str">
        <f>IF(B86&gt;15,"SI",IF(AND('2. MAE Evaluación general'!C86&gt;10,'2. MAE Evaluación general'!C86&lt;75,'2. MAE Evaluación general'!D86&gt;2500),"SI",IF(AND(C86&lt;10,C86&gt;75,D86&gt;4500),"SI","NO")))</f>
        <v>NO</v>
      </c>
      <c r="F86" s="50"/>
      <c r="G86" s="1"/>
      <c r="H86" s="1"/>
      <c r="I86" s="1"/>
      <c r="J86" s="1"/>
    </row>
    <row r="87" spans="1:10" x14ac:dyDescent="0.25">
      <c r="A87" s="15">
        <v>2</v>
      </c>
      <c r="B87" s="42">
        <f>'1. Datos entrada Caracteristica'!D39</f>
        <v>0</v>
      </c>
      <c r="C87" s="42">
        <f>'1. Datos entrada - Motores'!D27</f>
        <v>0</v>
      </c>
      <c r="D87" s="42">
        <f>'1. Datos entrada Caracteristica'!B39</f>
        <v>0</v>
      </c>
      <c r="E87" s="48" t="str">
        <f>IF(B87&gt;15,"SI",IF(AND('2. MAE Evaluación general'!C87&gt;10,'2. MAE Evaluación general'!C87&lt;75,'2. MAE Evaluación general'!D87&gt;2500),"SI",IF(AND(C87&lt;10,C87&gt;75,D87&gt;4500),"SI","NO")))</f>
        <v>NO</v>
      </c>
      <c r="F87" s="50"/>
      <c r="G87" s="1"/>
      <c r="H87" s="1"/>
      <c r="I87" s="1"/>
      <c r="J87" s="1"/>
    </row>
    <row r="88" spans="1:10" x14ac:dyDescent="0.25">
      <c r="A88" s="15">
        <v>3</v>
      </c>
      <c r="B88" s="42">
        <f>'1. Datos entrada Caracteristica'!D40</f>
        <v>0</v>
      </c>
      <c r="C88" s="42">
        <f>'1. Datos entrada - Motores'!E27</f>
        <v>0</v>
      </c>
      <c r="D88" s="42">
        <f>'1. Datos entrada Caracteristica'!B40</f>
        <v>0</v>
      </c>
      <c r="E88" s="48" t="str">
        <f>IF(B88&gt;15,"SI",IF(AND('2. MAE Evaluación general'!C88&gt;10,'2. MAE Evaluación general'!C88&lt;75,'2. MAE Evaluación general'!D88&gt;2500),"SI",IF(AND(C88&lt;10,C88&gt;75,D88&gt;4500),"SI","NO")))</f>
        <v>NO</v>
      </c>
      <c r="F88" s="50"/>
      <c r="G88" s="1"/>
      <c r="H88" s="1"/>
      <c r="I88" s="1"/>
      <c r="J88" s="1"/>
    </row>
    <row r="89" spans="1:10" x14ac:dyDescent="0.25">
      <c r="A89" s="15">
        <v>4</v>
      </c>
      <c r="B89" s="42">
        <f>'1. Datos entrada Caracteristica'!D41</f>
        <v>0</v>
      </c>
      <c r="C89" s="42">
        <f>'1. Datos entrada - Motores'!F27</f>
        <v>0</v>
      </c>
      <c r="D89" s="42">
        <f>'1. Datos entrada Caracteristica'!B41</f>
        <v>0</v>
      </c>
      <c r="E89" s="48" t="str">
        <f>IF(B89&gt;15,"SI",IF(AND('2. MAE Evaluación general'!C89&gt;10,'2. MAE Evaluación general'!C89&lt;75,'2. MAE Evaluación general'!D89&gt;2500),"SI",IF(AND(C89&lt;10,C89&gt;75,D89&gt;4500),"SI","NO")))</f>
        <v>NO</v>
      </c>
      <c r="F89" s="50"/>
      <c r="G89" s="1"/>
      <c r="H89" s="1"/>
      <c r="I89" s="1"/>
      <c r="J89" s="1"/>
    </row>
    <row r="90" spans="1:10" x14ac:dyDescent="0.25">
      <c r="A90" s="15">
        <v>5</v>
      </c>
      <c r="B90" s="42">
        <f>'1. Datos entrada Caracteristica'!D42</f>
        <v>0</v>
      </c>
      <c r="C90" s="42">
        <f>'1. Datos entrada - Motores'!G27</f>
        <v>0</v>
      </c>
      <c r="D90" s="42">
        <f>'1. Datos entrada Caracteristica'!B42</f>
        <v>0</v>
      </c>
      <c r="E90" s="48" t="str">
        <f>IF(B90&gt;15,"SI",IF(AND('2. MAE Evaluación general'!C90&gt;10,'2. MAE Evaluación general'!C90&lt;75,'2. MAE Evaluación general'!D90&gt;2500),"SI",IF(AND(C90&lt;10,C90&gt;75,D90&gt;4500),"SI","NO")))</f>
        <v>NO</v>
      </c>
      <c r="F90" s="50"/>
      <c r="G90" s="1"/>
      <c r="H90" s="1"/>
      <c r="I90" s="1"/>
      <c r="J90" s="1"/>
    </row>
    <row r="91" spans="1:10" x14ac:dyDescent="0.25">
      <c r="A91" s="15">
        <v>6</v>
      </c>
      <c r="B91" s="42">
        <f>'1. Datos entrada Caracteristica'!D43</f>
        <v>0</v>
      </c>
      <c r="C91" s="42">
        <f>'1. Datos entrada - Motores'!C67</f>
        <v>0</v>
      </c>
      <c r="D91" s="42">
        <f>'1. Datos entrada Caracteristica'!B43</f>
        <v>0</v>
      </c>
      <c r="E91" s="48" t="str">
        <f>IF(B91&gt;15,"SI",IF(AND('2. MAE Evaluación general'!C91&gt;10,'2. MAE Evaluación general'!C91&lt;75,'2. MAE Evaluación general'!D91&gt;2500),"SI",IF(AND(C91&lt;10,C91&gt;75,D91&gt;4500),"SI","NO")))</f>
        <v>NO</v>
      </c>
      <c r="F91" s="50"/>
      <c r="G91" s="1"/>
      <c r="H91" s="1"/>
      <c r="I91" s="1"/>
      <c r="J91" s="1"/>
    </row>
    <row r="92" spans="1:10" x14ac:dyDescent="0.25">
      <c r="A92" s="15">
        <v>7</v>
      </c>
      <c r="B92" s="42">
        <f>'1. Datos entrada Caracteristica'!D44</f>
        <v>0</v>
      </c>
      <c r="C92" s="42">
        <f>'1. Datos entrada - Motores'!D67</f>
        <v>0</v>
      </c>
      <c r="D92" s="42">
        <f>'1. Datos entrada Caracteristica'!B44</f>
        <v>0</v>
      </c>
      <c r="E92" s="48" t="str">
        <f>IF(B92&gt;15,"SI",IF(AND('2. MAE Evaluación general'!C92&gt;10,'2. MAE Evaluación general'!C92&lt;75,'2. MAE Evaluación general'!D92&gt;2500),"SI",IF(AND(C92&lt;10,C92&gt;75,D92&gt;4500),"SI","NO")))</f>
        <v>NO</v>
      </c>
      <c r="F92" s="50"/>
      <c r="G92" s="1"/>
      <c r="H92" s="1"/>
      <c r="I92" s="1"/>
      <c r="J92" s="1"/>
    </row>
    <row r="93" spans="1:10" x14ac:dyDescent="0.25">
      <c r="A93" s="15">
        <v>8</v>
      </c>
      <c r="B93" s="42">
        <f>'1. Datos entrada Caracteristica'!D45</f>
        <v>0</v>
      </c>
      <c r="C93" s="42">
        <f>'1. Datos entrada - Motores'!E67</f>
        <v>0</v>
      </c>
      <c r="D93" s="42">
        <f>'1. Datos entrada Caracteristica'!B45</f>
        <v>0</v>
      </c>
      <c r="E93" s="48" t="str">
        <f>IF(B93&gt;15,"SI",IF(AND('2. MAE Evaluación general'!C93&gt;10,'2. MAE Evaluación general'!C93&lt;75,'2. MAE Evaluación general'!D93&gt;2500),"SI",IF(AND(C93&lt;10,C93&gt;75,D93&gt;4500),"SI","NO")))</f>
        <v>NO</v>
      </c>
      <c r="F93" s="50"/>
      <c r="G93" s="1"/>
      <c r="H93" s="1"/>
      <c r="I93" s="1"/>
      <c r="J93" s="1"/>
    </row>
    <row r="94" spans="1:10" x14ac:dyDescent="0.25">
      <c r="A94" s="15">
        <v>9</v>
      </c>
      <c r="B94" s="42">
        <f>'1. Datos entrada Caracteristica'!D46</f>
        <v>0</v>
      </c>
      <c r="C94" s="42">
        <f>'1. Datos entrada - Motores'!F67</f>
        <v>0</v>
      </c>
      <c r="D94" s="42">
        <f>'1. Datos entrada Caracteristica'!B46</f>
        <v>0</v>
      </c>
      <c r="E94" s="48" t="str">
        <f>IF(B94&gt;15,"SI",IF(AND('2. MAE Evaluación general'!C94&gt;10,'2. MAE Evaluación general'!C94&lt;75,'2. MAE Evaluación general'!D94&gt;2500),"SI",IF(AND(C94&lt;10,C94&gt;75,D94&gt;4500),"SI","NO")))</f>
        <v>NO</v>
      </c>
      <c r="F94" s="50"/>
      <c r="G94" s="1"/>
      <c r="H94" s="1"/>
      <c r="I94" s="1"/>
      <c r="J94" s="1"/>
    </row>
    <row r="95" spans="1:10" x14ac:dyDescent="0.25">
      <c r="A95" s="15">
        <v>10</v>
      </c>
      <c r="B95" s="42">
        <f>'1. Datos entrada Caracteristica'!D47</f>
        <v>0</v>
      </c>
      <c r="C95" s="42">
        <f>'1. Datos entrada - Motores'!G67</f>
        <v>0</v>
      </c>
      <c r="D95" s="42">
        <f>'1. Datos entrada Caracteristica'!B47</f>
        <v>0</v>
      </c>
      <c r="E95" s="48" t="str">
        <f>IF(B95&gt;15,"SI",IF(AND('2. MAE Evaluación general'!C95&gt;10,'2. MAE Evaluación general'!C95&lt;75,'2. MAE Evaluación general'!D95&gt;2500),"SI",IF(AND(C95&lt;10,C95&gt;75,D95&gt;4500),"SI","NO")))</f>
        <v>NO</v>
      </c>
      <c r="F95" s="50"/>
      <c r="G95" s="1"/>
      <c r="H95" s="1"/>
      <c r="I95" s="1"/>
      <c r="J95" s="1"/>
    </row>
    <row r="96" spans="1:10" x14ac:dyDescent="0.25">
      <c r="A96" s="15">
        <v>11</v>
      </c>
      <c r="B96" s="42">
        <f>'1. Datos entrada Caracteristica'!D48</f>
        <v>0</v>
      </c>
      <c r="C96" s="42">
        <f>'1. Datos entrada - Motores'!C107</f>
        <v>0</v>
      </c>
      <c r="D96" s="42">
        <f>'1. Datos entrada Caracteristica'!B48</f>
        <v>0</v>
      </c>
      <c r="E96" s="48" t="str">
        <f>IF(B96&gt;15,"SI",IF(AND('2. MAE Evaluación general'!C96&gt;10,'2. MAE Evaluación general'!C96&lt;75,'2. MAE Evaluación general'!D96&gt;2500),"SI",IF(AND(C96&lt;10,C96&gt;75,D96&gt;4500),"SI","NO")))</f>
        <v>NO</v>
      </c>
      <c r="F96" s="50"/>
      <c r="G96" s="1"/>
      <c r="H96" s="1"/>
      <c r="I96" s="1"/>
      <c r="J96" s="1"/>
    </row>
    <row r="97" spans="1:10" x14ac:dyDescent="0.25">
      <c r="A97" s="15">
        <v>12</v>
      </c>
      <c r="B97" s="42">
        <f>'1. Datos entrada Caracteristica'!D49</f>
        <v>0</v>
      </c>
      <c r="C97" s="42">
        <f>'1. Datos entrada - Motores'!D107</f>
        <v>0</v>
      </c>
      <c r="D97" s="42">
        <f>'1. Datos entrada Caracteristica'!B49</f>
        <v>0</v>
      </c>
      <c r="E97" s="48" t="str">
        <f>IF(B97&gt;15,"SI",IF(AND('2. MAE Evaluación general'!C97&gt;10,'2. MAE Evaluación general'!C97&lt;75,'2. MAE Evaluación general'!D97&gt;2500),"SI",IF(AND(C97&lt;10,C97&gt;75,D97&gt;4500),"SI","NO")))</f>
        <v>NO</v>
      </c>
      <c r="F97" s="50"/>
      <c r="G97" s="1"/>
      <c r="H97" s="1"/>
      <c r="I97" s="1"/>
      <c r="J97" s="1"/>
    </row>
    <row r="98" spans="1:10" x14ac:dyDescent="0.25">
      <c r="A98" s="15">
        <v>13</v>
      </c>
      <c r="B98" s="42">
        <f>'1. Datos entrada Caracteristica'!D50</f>
        <v>0</v>
      </c>
      <c r="C98" s="42">
        <f>'1. Datos entrada - Motores'!E107</f>
        <v>0</v>
      </c>
      <c r="D98" s="42">
        <f>'1. Datos entrada Caracteristica'!B50</f>
        <v>0</v>
      </c>
      <c r="E98" s="48" t="str">
        <f>IF(B98&gt;15,"SI",IF(AND('2. MAE Evaluación general'!C98&gt;10,'2. MAE Evaluación general'!C98&lt;75,'2. MAE Evaluación general'!D98&gt;2500),"SI",IF(AND(C98&lt;10,C98&gt;75,D98&gt;4500),"SI","NO")))</f>
        <v>NO</v>
      </c>
      <c r="F98" s="50"/>
      <c r="G98" s="1"/>
      <c r="H98" s="1"/>
      <c r="I98" s="1"/>
      <c r="J98" s="1"/>
    </row>
    <row r="99" spans="1:10" x14ac:dyDescent="0.25">
      <c r="A99" s="15">
        <v>14</v>
      </c>
      <c r="B99" s="42">
        <f>'1. Datos entrada Caracteristica'!D51</f>
        <v>0</v>
      </c>
      <c r="C99" s="42">
        <f>'1. Datos entrada - Motores'!F107</f>
        <v>0</v>
      </c>
      <c r="D99" s="42">
        <f>'1. Datos entrada Caracteristica'!B51</f>
        <v>0</v>
      </c>
      <c r="E99" s="48" t="str">
        <f>IF(B99&gt;15,"SI",IF(AND('2. MAE Evaluación general'!C99&gt;10,'2. MAE Evaluación general'!C99&lt;75,'2. MAE Evaluación general'!D99&gt;2500),"SI",IF(AND(C99&lt;10,C99&gt;75,D99&gt;4500),"SI","NO")))</f>
        <v>NO</v>
      </c>
      <c r="F99" s="50"/>
      <c r="G99" s="1"/>
      <c r="H99" s="1"/>
      <c r="I99" s="1"/>
      <c r="J99" s="1"/>
    </row>
    <row r="100" spans="1:10" x14ac:dyDescent="0.25">
      <c r="A100" s="15">
        <v>15</v>
      </c>
      <c r="B100" s="42">
        <f>'1. Datos entrada Caracteristica'!D52</f>
        <v>0</v>
      </c>
      <c r="C100" s="42">
        <f>'1. Datos entrada - Motores'!G107</f>
        <v>0</v>
      </c>
      <c r="D100" s="42">
        <f>'1. Datos entrada Caracteristica'!B52</f>
        <v>0</v>
      </c>
      <c r="E100" s="48" t="str">
        <f>IF(B100&gt;15,"SI",IF(AND('2. MAE Evaluación general'!C100&gt;10,'2. MAE Evaluación general'!C100&lt;75,'2. MAE Evaluación general'!D100&gt;2500),"SI",IF(AND(C100&lt;10,C100&gt;75,D100&gt;4500),"SI","NO")))</f>
        <v>NO</v>
      </c>
      <c r="F100" s="50"/>
      <c r="G100" s="1"/>
      <c r="H100" s="1"/>
      <c r="I100" s="1"/>
      <c r="J100" s="1"/>
    </row>
    <row r="101" spans="1:10" x14ac:dyDescent="0.25">
      <c r="A101" s="15">
        <v>16</v>
      </c>
      <c r="B101" s="42">
        <f>'1. Datos entrada Caracteristica'!D53</f>
        <v>0</v>
      </c>
      <c r="C101" s="42">
        <f>'1. Datos entrada - Motores'!C147</f>
        <v>0</v>
      </c>
      <c r="D101" s="42">
        <f>'1. Datos entrada Caracteristica'!B53</f>
        <v>0</v>
      </c>
      <c r="E101" s="48" t="str">
        <f>IF(B101&gt;15,"SI",IF(AND('2. MAE Evaluación general'!C101&gt;10,'2. MAE Evaluación general'!C101&lt;75,'2. MAE Evaluación general'!D101&gt;2500),"SI",IF(AND(C101&lt;10,C101&gt;75,D101&gt;4500),"SI","NO")))</f>
        <v>NO</v>
      </c>
      <c r="F101" s="50"/>
      <c r="G101" s="1"/>
      <c r="H101" s="1"/>
      <c r="I101" s="1"/>
      <c r="J101" s="1"/>
    </row>
    <row r="102" spans="1:10" x14ac:dyDescent="0.25">
      <c r="A102" s="15">
        <v>17</v>
      </c>
      <c r="B102" s="42">
        <f>'1. Datos entrada Caracteristica'!D54</f>
        <v>0</v>
      </c>
      <c r="C102" s="42">
        <f>'1. Datos entrada - Motores'!D147</f>
        <v>0</v>
      </c>
      <c r="D102" s="42">
        <f>'1. Datos entrada Caracteristica'!B54</f>
        <v>0</v>
      </c>
      <c r="E102" s="48" t="str">
        <f>IF(B102&gt;15,"SI",IF(AND('2. MAE Evaluación general'!C102&gt;10,'2. MAE Evaluación general'!C102&lt;75,'2. MAE Evaluación general'!D102&gt;2500),"SI",IF(AND(C102&lt;10,C102&gt;75,D102&gt;4500),"SI","NO")))</f>
        <v>NO</v>
      </c>
      <c r="F102" s="50"/>
      <c r="G102" s="1"/>
      <c r="H102" s="1"/>
      <c r="I102" s="1"/>
      <c r="J102" s="1"/>
    </row>
    <row r="103" spans="1:10" x14ac:dyDescent="0.25">
      <c r="A103" s="15">
        <v>18</v>
      </c>
      <c r="B103" s="42">
        <f>'1. Datos entrada Caracteristica'!D55</f>
        <v>0</v>
      </c>
      <c r="C103" s="42">
        <f>'1. Datos entrada - Motores'!E147</f>
        <v>0</v>
      </c>
      <c r="D103" s="42">
        <f>'1. Datos entrada Caracteristica'!B55</f>
        <v>0</v>
      </c>
      <c r="E103" s="48" t="str">
        <f>IF(B103&gt;15,"SI",IF(AND('2. MAE Evaluación general'!C103&gt;10,'2. MAE Evaluación general'!C103&lt;75,'2. MAE Evaluación general'!D103&gt;2500),"SI",IF(AND(C103&lt;10,C103&gt;75,D103&gt;4500),"SI","NO")))</f>
        <v>NO</v>
      </c>
      <c r="F103" s="50"/>
      <c r="G103" s="1"/>
      <c r="H103" s="1"/>
      <c r="I103" s="1"/>
      <c r="J103" s="1"/>
    </row>
    <row r="104" spans="1:10" x14ac:dyDescent="0.25">
      <c r="A104" s="15">
        <v>19</v>
      </c>
      <c r="B104" s="42">
        <f>'1. Datos entrada Caracteristica'!D56</f>
        <v>0</v>
      </c>
      <c r="C104" s="42">
        <f>'1. Datos entrada - Motores'!F147</f>
        <v>0</v>
      </c>
      <c r="D104" s="42">
        <f>'1. Datos entrada Caracteristica'!B56</f>
        <v>0</v>
      </c>
      <c r="E104" s="48" t="str">
        <f>IF(B104&gt;15,"SI",IF(AND('2. MAE Evaluación general'!C104&gt;10,'2. MAE Evaluación general'!C104&lt;75,'2. MAE Evaluación general'!D104&gt;2500),"SI",IF(AND(C104&lt;10,C104&gt;75,D104&gt;4500),"SI","NO")))</f>
        <v>NO</v>
      </c>
      <c r="F104" s="50"/>
      <c r="G104" s="1"/>
      <c r="H104" s="1"/>
      <c r="I104" s="1"/>
      <c r="J104" s="1"/>
    </row>
    <row r="105" spans="1:10" x14ac:dyDescent="0.25">
      <c r="A105" s="15">
        <v>20</v>
      </c>
      <c r="B105" s="42">
        <f>'1. Datos entrada Caracteristica'!D57</f>
        <v>0</v>
      </c>
      <c r="C105" s="42">
        <f>'1. Datos entrada - Motores'!G147</f>
        <v>0</v>
      </c>
      <c r="D105" s="42">
        <f>'1. Datos entrada Caracteristica'!B57</f>
        <v>0</v>
      </c>
      <c r="E105" s="48" t="str">
        <f>IF(B105&gt;15,"SI",IF(AND('2. MAE Evaluación general'!C105&gt;10,'2. MAE Evaluación general'!C105&lt;75,'2. MAE Evaluación general'!D105&gt;2500),"SI",IF(AND(C105&lt;10,C105&gt;75,D105&gt;4500),"SI","NO")))</f>
        <v>NO</v>
      </c>
      <c r="F105" s="50"/>
      <c r="G105" s="1"/>
      <c r="H105" s="1"/>
      <c r="I105" s="1"/>
      <c r="J105" s="1"/>
    </row>
    <row r="106" spans="1:10" x14ac:dyDescent="0.25">
      <c r="A106" s="1"/>
      <c r="B106" s="1"/>
      <c r="C106" s="1"/>
      <c r="D106" s="1"/>
      <c r="E106" s="1"/>
      <c r="F106" s="1"/>
      <c r="G106" s="1"/>
      <c r="H106" s="1"/>
      <c r="I106" s="1"/>
      <c r="J106" s="1"/>
    </row>
    <row r="107" spans="1:10" x14ac:dyDescent="0.25">
      <c r="A107" s="1"/>
      <c r="B107" s="1"/>
      <c r="C107" s="1"/>
      <c r="D107" s="1"/>
      <c r="E107" s="1"/>
      <c r="F107" s="1"/>
      <c r="G107" s="1"/>
      <c r="H107" s="1"/>
      <c r="I107" s="1"/>
      <c r="J107" s="1"/>
    </row>
    <row r="108" spans="1:10" x14ac:dyDescent="0.25">
      <c r="A108" s="114" t="s">
        <v>61</v>
      </c>
      <c r="B108" s="114"/>
      <c r="C108" s="114"/>
      <c r="D108" s="114"/>
      <c r="E108" s="114"/>
      <c r="F108" s="114"/>
      <c r="G108" s="53"/>
      <c r="H108" s="53"/>
      <c r="I108" s="53"/>
      <c r="J108" s="1"/>
    </row>
    <row r="109" spans="1:10" s="3" customFormat="1" x14ac:dyDescent="0.25">
      <c r="A109" s="47"/>
      <c r="B109" s="47"/>
      <c r="C109" s="47"/>
      <c r="D109" s="47"/>
      <c r="E109" s="47"/>
      <c r="F109" s="47"/>
      <c r="G109" s="47"/>
      <c r="H109" s="47"/>
      <c r="I109" s="47"/>
      <c r="J109" s="1"/>
    </row>
    <row r="110" spans="1:10" x14ac:dyDescent="0.25">
      <c r="A110" s="1"/>
      <c r="B110" s="45" t="s">
        <v>64</v>
      </c>
      <c r="C110" s="1"/>
      <c r="D110" s="1"/>
      <c r="E110" s="1"/>
      <c r="F110" s="1"/>
      <c r="G110" s="1"/>
      <c r="H110" s="1"/>
      <c r="I110" s="1"/>
      <c r="J110" s="1"/>
    </row>
    <row r="111" spans="1:10" s="3" customFormat="1" x14ac:dyDescent="0.25">
      <c r="A111" s="1"/>
      <c r="B111" s="45"/>
      <c r="C111" s="1"/>
      <c r="D111" s="1"/>
      <c r="E111" s="1"/>
      <c r="F111" s="1"/>
      <c r="G111" s="1"/>
      <c r="H111" s="1"/>
      <c r="I111" s="1"/>
      <c r="J111" s="1"/>
    </row>
    <row r="112" spans="1:10" ht="28.5" x14ac:dyDescent="0.25">
      <c r="A112" s="18" t="s">
        <v>16</v>
      </c>
      <c r="B112" s="18" t="s">
        <v>52</v>
      </c>
      <c r="C112" s="46" t="s">
        <v>62</v>
      </c>
      <c r="D112" s="49"/>
      <c r="E112" s="1"/>
      <c r="F112" s="1"/>
      <c r="G112" s="1"/>
      <c r="H112" s="1"/>
      <c r="I112" s="1"/>
      <c r="J112" s="1"/>
    </row>
    <row r="113" spans="1:10" x14ac:dyDescent="0.25">
      <c r="A113" s="15">
        <v>1</v>
      </c>
      <c r="B113" s="15">
        <f t="shared" ref="B113:B132" si="0">B59</f>
        <v>0</v>
      </c>
      <c r="C113" s="51" t="str">
        <f>IF(B113="Bombas","SI",IF(B113="Ventiladores","SI","NO"))</f>
        <v>NO</v>
      </c>
      <c r="D113" s="52"/>
      <c r="E113" s="1"/>
      <c r="F113" s="1"/>
      <c r="G113" s="1"/>
      <c r="H113" s="1"/>
      <c r="I113" s="1"/>
      <c r="J113" s="1"/>
    </row>
    <row r="114" spans="1:10" x14ac:dyDescent="0.25">
      <c r="A114" s="15">
        <v>2</v>
      </c>
      <c r="B114" s="15">
        <f t="shared" si="0"/>
        <v>0</v>
      </c>
      <c r="C114" s="51" t="str">
        <f t="shared" ref="C114:C132" si="1">IF(B114="Bombas","SI",IF(B114="Ventiladores","SI","NO"))</f>
        <v>NO</v>
      </c>
      <c r="D114" s="52"/>
      <c r="E114" s="1"/>
      <c r="F114" s="1"/>
      <c r="G114" s="1"/>
      <c r="H114" s="1"/>
      <c r="I114" s="1"/>
      <c r="J114" s="1"/>
    </row>
    <row r="115" spans="1:10" x14ac:dyDescent="0.25">
      <c r="A115" s="15">
        <v>3</v>
      </c>
      <c r="B115" s="15">
        <f t="shared" si="0"/>
        <v>0</v>
      </c>
      <c r="C115" s="51" t="str">
        <f t="shared" si="1"/>
        <v>NO</v>
      </c>
      <c r="D115" s="52"/>
      <c r="E115" s="1"/>
      <c r="F115" s="1"/>
      <c r="G115" s="1"/>
      <c r="H115" s="1"/>
      <c r="I115" s="1"/>
      <c r="J115" s="1"/>
    </row>
    <row r="116" spans="1:10" x14ac:dyDescent="0.25">
      <c r="A116" s="15">
        <v>4</v>
      </c>
      <c r="B116" s="15">
        <f t="shared" si="0"/>
        <v>0</v>
      </c>
      <c r="C116" s="51" t="str">
        <f t="shared" si="1"/>
        <v>NO</v>
      </c>
      <c r="D116" s="52"/>
      <c r="E116" s="1"/>
      <c r="F116" s="1"/>
      <c r="G116" s="1"/>
      <c r="H116" s="1"/>
      <c r="I116" s="1"/>
      <c r="J116" s="1"/>
    </row>
    <row r="117" spans="1:10" x14ac:dyDescent="0.25">
      <c r="A117" s="15">
        <v>5</v>
      </c>
      <c r="B117" s="15">
        <f t="shared" si="0"/>
        <v>0</v>
      </c>
      <c r="C117" s="51" t="str">
        <f t="shared" si="1"/>
        <v>NO</v>
      </c>
      <c r="D117" s="52"/>
      <c r="E117" s="1"/>
      <c r="F117" s="1"/>
      <c r="G117" s="1"/>
      <c r="H117" s="1"/>
      <c r="I117" s="1"/>
      <c r="J117" s="1"/>
    </row>
    <row r="118" spans="1:10" x14ac:dyDescent="0.25">
      <c r="A118" s="15">
        <v>6</v>
      </c>
      <c r="B118" s="15">
        <f t="shared" si="0"/>
        <v>0</v>
      </c>
      <c r="C118" s="51" t="str">
        <f t="shared" si="1"/>
        <v>NO</v>
      </c>
      <c r="D118" s="52"/>
      <c r="E118" s="1"/>
      <c r="F118" s="1"/>
      <c r="G118" s="1"/>
      <c r="H118" s="1"/>
      <c r="I118" s="1"/>
      <c r="J118" s="1"/>
    </row>
    <row r="119" spans="1:10" x14ac:dyDescent="0.25">
      <c r="A119" s="15">
        <v>7</v>
      </c>
      <c r="B119" s="15">
        <f t="shared" si="0"/>
        <v>0</v>
      </c>
      <c r="C119" s="51" t="str">
        <f t="shared" si="1"/>
        <v>NO</v>
      </c>
      <c r="D119" s="52"/>
      <c r="E119" s="1"/>
      <c r="F119" s="1"/>
      <c r="G119" s="1"/>
      <c r="H119" s="1"/>
      <c r="I119" s="1"/>
      <c r="J119" s="1"/>
    </row>
    <row r="120" spans="1:10" x14ac:dyDescent="0.25">
      <c r="A120" s="15">
        <v>8</v>
      </c>
      <c r="B120" s="15">
        <f t="shared" si="0"/>
        <v>0</v>
      </c>
      <c r="C120" s="51" t="str">
        <f t="shared" si="1"/>
        <v>NO</v>
      </c>
      <c r="D120" s="52"/>
      <c r="E120" s="1"/>
      <c r="F120" s="1"/>
      <c r="G120" s="1"/>
      <c r="H120" s="1"/>
      <c r="I120" s="1"/>
      <c r="J120" s="1"/>
    </row>
    <row r="121" spans="1:10" x14ac:dyDescent="0.25">
      <c r="A121" s="15">
        <v>9</v>
      </c>
      <c r="B121" s="15">
        <f t="shared" si="0"/>
        <v>0</v>
      </c>
      <c r="C121" s="51" t="str">
        <f t="shared" si="1"/>
        <v>NO</v>
      </c>
      <c r="D121" s="52"/>
      <c r="E121" s="1"/>
      <c r="F121" s="1"/>
      <c r="G121" s="1"/>
      <c r="H121" s="1"/>
      <c r="I121" s="1"/>
      <c r="J121" s="1"/>
    </row>
    <row r="122" spans="1:10" x14ac:dyDescent="0.25">
      <c r="A122" s="15">
        <v>10</v>
      </c>
      <c r="B122" s="15">
        <f t="shared" si="0"/>
        <v>0</v>
      </c>
      <c r="C122" s="51" t="str">
        <f t="shared" si="1"/>
        <v>NO</v>
      </c>
      <c r="D122" s="52"/>
      <c r="E122" s="1"/>
      <c r="F122" s="1"/>
      <c r="G122" s="1"/>
      <c r="H122" s="1"/>
      <c r="I122" s="1"/>
      <c r="J122" s="1"/>
    </row>
    <row r="123" spans="1:10" x14ac:dyDescent="0.25">
      <c r="A123" s="15">
        <v>11</v>
      </c>
      <c r="B123" s="15">
        <f t="shared" si="0"/>
        <v>0</v>
      </c>
      <c r="C123" s="51" t="str">
        <f t="shared" si="1"/>
        <v>NO</v>
      </c>
      <c r="D123" s="52"/>
      <c r="E123" s="1"/>
      <c r="F123" s="1"/>
      <c r="G123" s="1"/>
      <c r="H123" s="1"/>
      <c r="I123" s="1"/>
      <c r="J123" s="1"/>
    </row>
    <row r="124" spans="1:10" x14ac:dyDescent="0.25">
      <c r="A124" s="15">
        <v>12</v>
      </c>
      <c r="B124" s="15">
        <f t="shared" si="0"/>
        <v>0</v>
      </c>
      <c r="C124" s="51" t="str">
        <f t="shared" si="1"/>
        <v>NO</v>
      </c>
      <c r="D124" s="52"/>
      <c r="E124" s="1"/>
      <c r="F124" s="1"/>
      <c r="G124" s="1"/>
      <c r="H124" s="1"/>
      <c r="I124" s="1"/>
      <c r="J124" s="1"/>
    </row>
    <row r="125" spans="1:10" x14ac:dyDescent="0.25">
      <c r="A125" s="15">
        <v>13</v>
      </c>
      <c r="B125" s="15">
        <f t="shared" si="0"/>
        <v>0</v>
      </c>
      <c r="C125" s="51" t="str">
        <f t="shared" si="1"/>
        <v>NO</v>
      </c>
      <c r="D125" s="52"/>
      <c r="E125" s="1"/>
      <c r="F125" s="1"/>
      <c r="G125" s="1"/>
      <c r="H125" s="1"/>
      <c r="I125" s="1"/>
      <c r="J125" s="1"/>
    </row>
    <row r="126" spans="1:10" x14ac:dyDescent="0.25">
      <c r="A126" s="15">
        <v>14</v>
      </c>
      <c r="B126" s="15">
        <f t="shared" si="0"/>
        <v>0</v>
      </c>
      <c r="C126" s="51" t="str">
        <f t="shared" si="1"/>
        <v>NO</v>
      </c>
      <c r="D126" s="52"/>
      <c r="E126" s="1"/>
      <c r="F126" s="1"/>
      <c r="G126" s="1"/>
      <c r="H126" s="1"/>
      <c r="I126" s="1"/>
      <c r="J126" s="1"/>
    </row>
    <row r="127" spans="1:10" x14ac:dyDescent="0.25">
      <c r="A127" s="15">
        <v>15</v>
      </c>
      <c r="B127" s="15">
        <f t="shared" si="0"/>
        <v>0</v>
      </c>
      <c r="C127" s="51" t="str">
        <f t="shared" si="1"/>
        <v>NO</v>
      </c>
      <c r="D127" s="52"/>
      <c r="E127" s="1"/>
      <c r="F127" s="1"/>
      <c r="G127" s="1"/>
      <c r="H127" s="1"/>
      <c r="I127" s="1"/>
      <c r="J127" s="1"/>
    </row>
    <row r="128" spans="1:10" x14ac:dyDescent="0.25">
      <c r="A128" s="15">
        <v>16</v>
      </c>
      <c r="B128" s="15">
        <f t="shared" si="0"/>
        <v>0</v>
      </c>
      <c r="C128" s="51" t="str">
        <f t="shared" si="1"/>
        <v>NO</v>
      </c>
      <c r="D128" s="52"/>
      <c r="E128" s="1"/>
      <c r="F128" s="1"/>
      <c r="G128" s="1"/>
      <c r="H128" s="1"/>
      <c r="I128" s="1"/>
      <c r="J128" s="1"/>
    </row>
    <row r="129" spans="1:10" x14ac:dyDescent="0.25">
      <c r="A129" s="15">
        <v>17</v>
      </c>
      <c r="B129" s="15">
        <f t="shared" si="0"/>
        <v>0</v>
      </c>
      <c r="C129" s="51" t="str">
        <f t="shared" si="1"/>
        <v>NO</v>
      </c>
      <c r="D129" s="52"/>
      <c r="E129" s="1"/>
      <c r="F129" s="1"/>
      <c r="G129" s="1"/>
      <c r="H129" s="1"/>
      <c r="I129" s="1"/>
      <c r="J129" s="1"/>
    </row>
    <row r="130" spans="1:10" x14ac:dyDescent="0.25">
      <c r="A130" s="15">
        <v>18</v>
      </c>
      <c r="B130" s="15">
        <f t="shared" si="0"/>
        <v>0</v>
      </c>
      <c r="C130" s="51" t="str">
        <f t="shared" si="1"/>
        <v>NO</v>
      </c>
      <c r="D130" s="52"/>
      <c r="E130" s="1"/>
      <c r="F130" s="1"/>
      <c r="G130" s="1"/>
      <c r="H130" s="1"/>
      <c r="I130" s="1"/>
      <c r="J130" s="1"/>
    </row>
    <row r="131" spans="1:10" x14ac:dyDescent="0.25">
      <c r="A131" s="15">
        <v>19</v>
      </c>
      <c r="B131" s="15">
        <f t="shared" si="0"/>
        <v>0</v>
      </c>
      <c r="C131" s="51" t="str">
        <f t="shared" si="1"/>
        <v>NO</v>
      </c>
      <c r="D131" s="52"/>
      <c r="E131" s="1"/>
      <c r="F131" s="1"/>
      <c r="G131" s="1"/>
      <c r="H131" s="1"/>
      <c r="I131" s="1"/>
      <c r="J131" s="1"/>
    </row>
    <row r="132" spans="1:10" x14ac:dyDescent="0.25">
      <c r="A132" s="15">
        <v>20</v>
      </c>
      <c r="B132" s="15">
        <f t="shared" si="0"/>
        <v>0</v>
      </c>
      <c r="C132" s="51" t="str">
        <f t="shared" si="1"/>
        <v>NO</v>
      </c>
      <c r="D132" s="52"/>
      <c r="E132" s="1"/>
      <c r="F132" s="1"/>
      <c r="G132" s="1"/>
      <c r="H132" s="1"/>
      <c r="I132" s="1"/>
      <c r="J132" s="1"/>
    </row>
    <row r="133" spans="1:10" x14ac:dyDescent="0.25">
      <c r="A133" s="1"/>
      <c r="B133" s="1"/>
      <c r="C133" s="1"/>
      <c r="D133" s="1"/>
      <c r="E133" s="1"/>
      <c r="F133" s="1"/>
      <c r="G133" s="1"/>
      <c r="H133" s="1"/>
      <c r="I133" s="1"/>
      <c r="J133" s="1"/>
    </row>
    <row r="134" spans="1:10" x14ac:dyDescent="0.25">
      <c r="A134" s="1"/>
      <c r="B134" s="1"/>
      <c r="C134" s="1"/>
      <c r="D134" s="1"/>
      <c r="E134" s="1"/>
      <c r="F134" s="1"/>
      <c r="G134" s="1"/>
      <c r="H134" s="1"/>
      <c r="I134" s="1"/>
      <c r="J134" s="1"/>
    </row>
    <row r="135" spans="1:10" x14ac:dyDescent="0.25">
      <c r="A135" s="145" t="s">
        <v>126</v>
      </c>
      <c r="B135" s="145"/>
      <c r="C135" s="145"/>
      <c r="D135" s="145"/>
      <c r="E135" s="145"/>
      <c r="F135" s="145"/>
      <c r="G135" s="1"/>
      <c r="H135" s="1"/>
      <c r="I135" s="1"/>
      <c r="J135" s="1"/>
    </row>
    <row r="136" spans="1:10" x14ac:dyDescent="0.25">
      <c r="A136" s="1"/>
      <c r="B136" s="1"/>
      <c r="C136" s="1"/>
      <c r="D136" s="1"/>
      <c r="E136" s="1"/>
      <c r="F136" s="1"/>
      <c r="G136" s="1"/>
      <c r="H136" s="1"/>
      <c r="I136" s="1"/>
      <c r="J136" s="1"/>
    </row>
    <row r="137" spans="1:10" ht="46.5" customHeight="1" x14ac:dyDescent="0.25">
      <c r="A137" s="18" t="s">
        <v>16</v>
      </c>
      <c r="B137" s="46" t="s">
        <v>130</v>
      </c>
      <c r="C137" s="17" t="s">
        <v>131</v>
      </c>
      <c r="D137" s="147" t="s">
        <v>128</v>
      </c>
      <c r="E137" s="147"/>
      <c r="F137" s="1"/>
      <c r="G137" s="1"/>
      <c r="H137" s="1"/>
      <c r="I137" s="1"/>
      <c r="J137" s="1"/>
    </row>
    <row r="138" spans="1:10" ht="15" customHeight="1" x14ac:dyDescent="0.25">
      <c r="A138" s="15">
        <v>1</v>
      </c>
      <c r="B138" s="110"/>
      <c r="C138" s="110"/>
      <c r="D138" s="148" t="s">
        <v>129</v>
      </c>
      <c r="E138" s="148"/>
      <c r="F138" s="1"/>
      <c r="G138" s="1"/>
      <c r="H138" s="1"/>
      <c r="I138" s="1"/>
      <c r="J138" s="1"/>
    </row>
    <row r="139" spans="1:10" x14ac:dyDescent="0.25">
      <c r="A139" s="15">
        <v>2</v>
      </c>
      <c r="B139" s="110"/>
      <c r="C139" s="110"/>
      <c r="D139" s="148"/>
      <c r="E139" s="148"/>
      <c r="F139" s="1"/>
      <c r="G139" s="1"/>
      <c r="H139" s="1"/>
      <c r="I139" s="1"/>
      <c r="J139" s="1"/>
    </row>
    <row r="140" spans="1:10" x14ac:dyDescent="0.25">
      <c r="A140" s="15">
        <v>3</v>
      </c>
      <c r="B140" s="110"/>
      <c r="C140" s="110"/>
      <c r="D140" s="148"/>
      <c r="E140" s="148"/>
      <c r="F140" s="1"/>
      <c r="G140" s="1"/>
      <c r="H140" s="1"/>
      <c r="I140" s="1"/>
      <c r="J140" s="1"/>
    </row>
    <row r="141" spans="1:10" x14ac:dyDescent="0.25">
      <c r="A141" s="15">
        <v>4</v>
      </c>
      <c r="B141" s="110"/>
      <c r="C141" s="110"/>
      <c r="D141" s="148"/>
      <c r="E141" s="148"/>
      <c r="F141" s="1"/>
      <c r="G141" s="1"/>
      <c r="H141" s="1"/>
      <c r="I141" s="1"/>
      <c r="J141" s="1"/>
    </row>
    <row r="142" spans="1:10" x14ac:dyDescent="0.25">
      <c r="A142" s="15">
        <v>5</v>
      </c>
      <c r="B142" s="110"/>
      <c r="C142" s="110"/>
      <c r="D142" s="148"/>
      <c r="E142" s="148"/>
      <c r="F142" s="1"/>
      <c r="G142" s="1"/>
      <c r="H142" s="1"/>
      <c r="I142" s="1"/>
      <c r="J142" s="1"/>
    </row>
    <row r="143" spans="1:10" x14ac:dyDescent="0.25">
      <c r="A143" s="15">
        <v>6</v>
      </c>
      <c r="B143" s="110"/>
      <c r="C143" s="110"/>
      <c r="D143" s="148"/>
      <c r="E143" s="148"/>
      <c r="F143" s="1"/>
      <c r="G143" s="1"/>
      <c r="H143" s="1"/>
      <c r="I143" s="1"/>
      <c r="J143" s="1"/>
    </row>
    <row r="144" spans="1:10" x14ac:dyDescent="0.25">
      <c r="A144" s="15">
        <v>7</v>
      </c>
      <c r="B144" s="110"/>
      <c r="C144" s="110"/>
      <c r="D144" s="148"/>
      <c r="E144" s="148"/>
      <c r="F144" s="1"/>
      <c r="G144" s="1"/>
      <c r="H144" s="1"/>
      <c r="I144" s="1"/>
      <c r="J144" s="1"/>
    </row>
    <row r="145" spans="1:10" x14ac:dyDescent="0.25">
      <c r="A145" s="15">
        <v>8</v>
      </c>
      <c r="B145" s="110"/>
      <c r="C145" s="110"/>
      <c r="D145" s="148"/>
      <c r="E145" s="148"/>
      <c r="F145" s="1"/>
      <c r="G145" s="1"/>
      <c r="H145" s="1"/>
      <c r="I145" s="1"/>
      <c r="J145" s="1"/>
    </row>
    <row r="146" spans="1:10" x14ac:dyDescent="0.25">
      <c r="A146" s="15">
        <v>9</v>
      </c>
      <c r="B146" s="110"/>
      <c r="C146" s="110"/>
      <c r="D146" s="148"/>
      <c r="E146" s="148"/>
      <c r="F146" s="1"/>
      <c r="G146" s="1"/>
      <c r="H146" s="1"/>
      <c r="I146" s="1"/>
      <c r="J146" s="1"/>
    </row>
    <row r="147" spans="1:10" x14ac:dyDescent="0.25">
      <c r="A147" s="15">
        <v>10</v>
      </c>
      <c r="B147" s="110"/>
      <c r="C147" s="110"/>
      <c r="D147" s="148"/>
      <c r="E147" s="148"/>
      <c r="F147" s="1"/>
      <c r="G147" s="1"/>
      <c r="H147" s="1"/>
      <c r="I147" s="1"/>
      <c r="J147" s="1"/>
    </row>
    <row r="148" spans="1:10" x14ac:dyDescent="0.25">
      <c r="A148" s="15">
        <v>11</v>
      </c>
      <c r="B148" s="110"/>
      <c r="C148" s="110"/>
      <c r="D148" s="148"/>
      <c r="E148" s="148"/>
      <c r="F148" s="1"/>
      <c r="G148" s="1"/>
      <c r="H148" s="1"/>
      <c r="I148" s="1"/>
      <c r="J148" s="1"/>
    </row>
    <row r="149" spans="1:10" x14ac:dyDescent="0.25">
      <c r="A149" s="15">
        <v>12</v>
      </c>
      <c r="B149" s="110"/>
      <c r="C149" s="110"/>
      <c r="D149" s="148"/>
      <c r="E149" s="148"/>
      <c r="F149" s="1"/>
      <c r="G149" s="1"/>
      <c r="H149" s="1"/>
      <c r="I149" s="1"/>
      <c r="J149" s="1"/>
    </row>
    <row r="150" spans="1:10" x14ac:dyDescent="0.25">
      <c r="A150" s="15">
        <v>13</v>
      </c>
      <c r="B150" s="110"/>
      <c r="C150" s="110"/>
      <c r="D150" s="148"/>
      <c r="E150" s="148"/>
      <c r="F150" s="1"/>
      <c r="G150" s="1"/>
      <c r="H150" s="1"/>
      <c r="I150" s="1"/>
      <c r="J150" s="1"/>
    </row>
    <row r="151" spans="1:10" x14ac:dyDescent="0.25">
      <c r="A151" s="15">
        <v>14</v>
      </c>
      <c r="B151" s="110"/>
      <c r="C151" s="110"/>
      <c r="D151" s="148"/>
      <c r="E151" s="148"/>
      <c r="F151" s="1"/>
      <c r="G151" s="1"/>
      <c r="H151" s="1"/>
      <c r="I151" s="1"/>
      <c r="J151" s="1"/>
    </row>
    <row r="152" spans="1:10" x14ac:dyDescent="0.25">
      <c r="A152" s="15">
        <v>15</v>
      </c>
      <c r="B152" s="110"/>
      <c r="C152" s="110"/>
      <c r="D152" s="148"/>
      <c r="E152" s="148"/>
      <c r="F152" s="1"/>
      <c r="G152" s="1"/>
      <c r="H152" s="1"/>
      <c r="I152" s="1"/>
      <c r="J152" s="1"/>
    </row>
    <row r="153" spans="1:10" x14ac:dyDescent="0.25">
      <c r="A153" s="15">
        <v>16</v>
      </c>
      <c r="B153" s="110"/>
      <c r="C153" s="110"/>
      <c r="D153" s="148"/>
      <c r="E153" s="148"/>
      <c r="F153" s="1"/>
      <c r="G153" s="1"/>
      <c r="H153" s="1"/>
      <c r="I153" s="1"/>
      <c r="J153" s="1"/>
    </row>
    <row r="154" spans="1:10" x14ac:dyDescent="0.25">
      <c r="A154" s="15">
        <v>17</v>
      </c>
      <c r="B154" s="110"/>
      <c r="C154" s="110"/>
      <c r="D154" s="148"/>
      <c r="E154" s="148"/>
      <c r="F154" s="1"/>
      <c r="G154" s="1"/>
      <c r="H154" s="1"/>
      <c r="I154" s="1"/>
      <c r="J154" s="1"/>
    </row>
    <row r="155" spans="1:10" x14ac:dyDescent="0.25">
      <c r="A155" s="15">
        <v>18</v>
      </c>
      <c r="B155" s="110"/>
      <c r="C155" s="110"/>
      <c r="D155" s="148"/>
      <c r="E155" s="148"/>
      <c r="F155" s="1"/>
      <c r="G155" s="1"/>
      <c r="H155" s="1"/>
      <c r="I155" s="1"/>
      <c r="J155" s="1"/>
    </row>
    <row r="156" spans="1:10" x14ac:dyDescent="0.25">
      <c r="A156" s="15">
        <v>19</v>
      </c>
      <c r="B156" s="110"/>
      <c r="C156" s="110"/>
      <c r="D156" s="148"/>
      <c r="E156" s="148"/>
      <c r="F156" s="1"/>
      <c r="G156" s="1"/>
      <c r="H156" s="1"/>
      <c r="I156" s="1"/>
      <c r="J156" s="1"/>
    </row>
    <row r="157" spans="1:10" x14ac:dyDescent="0.25">
      <c r="A157" s="15">
        <v>20</v>
      </c>
      <c r="B157" s="110"/>
      <c r="C157" s="110"/>
      <c r="D157" s="148"/>
      <c r="E157" s="148"/>
      <c r="F157" s="1"/>
      <c r="G157" s="1"/>
      <c r="H157" s="1"/>
      <c r="I157" s="1"/>
      <c r="J157" s="1"/>
    </row>
    <row r="158" spans="1:10" ht="21.75" customHeight="1" x14ac:dyDescent="0.25">
      <c r="A158" s="111" t="s">
        <v>127</v>
      </c>
      <c r="B158" s="111">
        <f>SUM(B138:B157)</f>
        <v>0</v>
      </c>
      <c r="C158" s="111">
        <f>SUM(C138:C157)</f>
        <v>0</v>
      </c>
      <c r="D158" s="1"/>
      <c r="E158" s="1"/>
      <c r="F158" s="1"/>
      <c r="G158" s="1"/>
      <c r="H158" s="1"/>
      <c r="I158" s="1"/>
      <c r="J158" s="1"/>
    </row>
    <row r="159" spans="1:10" x14ac:dyDescent="0.25">
      <c r="A159" s="1"/>
      <c r="B159" s="1"/>
      <c r="C159" s="1"/>
      <c r="D159" s="1"/>
      <c r="E159" s="1"/>
      <c r="F159" s="1"/>
      <c r="G159" s="1"/>
      <c r="H159" s="1"/>
      <c r="I159" s="1"/>
      <c r="J159" s="1"/>
    </row>
    <row r="160" spans="1:10" x14ac:dyDescent="0.25">
      <c r="A160" s="1"/>
      <c r="B160" s="1"/>
      <c r="C160" s="55"/>
      <c r="D160" s="1"/>
      <c r="E160" s="1"/>
      <c r="F160" s="1"/>
      <c r="G160" s="1"/>
      <c r="H160" s="1"/>
      <c r="I160" s="1"/>
      <c r="J160" s="1"/>
    </row>
    <row r="161" spans="1:10" x14ac:dyDescent="0.25">
      <c r="A161" s="58" t="s">
        <v>80</v>
      </c>
      <c r="B161" s="52"/>
      <c r="C161" s="62"/>
      <c r="D161" s="65" t="s">
        <v>81</v>
      </c>
      <c r="F161" s="55"/>
      <c r="G161" s="1"/>
      <c r="H161" s="1"/>
      <c r="I161" s="1"/>
      <c r="J161" s="1"/>
    </row>
    <row r="162" spans="1:10" ht="23.25" customHeight="1" x14ac:dyDescent="0.25">
      <c r="A162" s="146" t="s">
        <v>132</v>
      </c>
      <c r="B162" s="146"/>
      <c r="C162" s="146"/>
      <c r="D162" s="146"/>
      <c r="E162" s="146"/>
      <c r="F162" s="146"/>
      <c r="G162" s="112"/>
      <c r="H162" s="112"/>
      <c r="I162" s="112"/>
      <c r="J162" s="1"/>
    </row>
    <row r="163" spans="1:10" x14ac:dyDescent="0.25">
      <c r="A163" s="1"/>
      <c r="B163" s="1"/>
      <c r="C163" s="1"/>
      <c r="D163" s="1"/>
      <c r="E163" s="1"/>
      <c r="F163" s="1"/>
      <c r="G163" s="1"/>
      <c r="H163" s="1"/>
      <c r="I163" s="1"/>
      <c r="J163" s="1"/>
    </row>
    <row r="164" spans="1:10" x14ac:dyDescent="0.25">
      <c r="A164" s="73" t="s">
        <v>84</v>
      </c>
      <c r="B164" s="55"/>
      <c r="C164" s="108">
        <f>(B158+C158)</f>
        <v>0</v>
      </c>
      <c r="D164" s="78" t="s">
        <v>90</v>
      </c>
      <c r="E164" s="14"/>
      <c r="F164" s="1"/>
      <c r="G164" s="1"/>
      <c r="H164" s="1"/>
      <c r="I164" s="1"/>
      <c r="J164" s="1"/>
    </row>
    <row r="165" spans="1:10" x14ac:dyDescent="0.25">
      <c r="A165" s="58"/>
      <c r="B165" s="55"/>
      <c r="C165" s="14"/>
      <c r="D165" s="12"/>
      <c r="E165" s="14"/>
      <c r="F165" s="1"/>
      <c r="G165" s="1"/>
      <c r="H165" s="1"/>
      <c r="I165" s="1"/>
      <c r="J165" s="1"/>
    </row>
    <row r="166" spans="1:10" x14ac:dyDescent="0.25">
      <c r="A166" s="73" t="s">
        <v>86</v>
      </c>
      <c r="B166" s="55"/>
      <c r="C166" s="113">
        <f>C164*C161</f>
        <v>0</v>
      </c>
      <c r="D166" s="78" t="s">
        <v>91</v>
      </c>
      <c r="E166" s="14"/>
      <c r="F166" s="1"/>
      <c r="G166" s="1"/>
      <c r="H166" s="1"/>
      <c r="I166" s="1"/>
      <c r="J166" s="1"/>
    </row>
    <row r="167" spans="1:10" x14ac:dyDescent="0.25">
      <c r="A167" s="74"/>
      <c r="B167" s="55"/>
      <c r="C167" s="12"/>
      <c r="D167" s="12"/>
      <c r="E167" s="14"/>
      <c r="F167" s="1"/>
      <c r="G167" s="1"/>
      <c r="H167" s="1"/>
      <c r="I167" s="1"/>
      <c r="J167" s="1"/>
    </row>
    <row r="168" spans="1:10" ht="16.5" x14ac:dyDescent="0.25">
      <c r="A168" s="75" t="s">
        <v>88</v>
      </c>
      <c r="B168" s="55"/>
      <c r="C168" s="109">
        <f>IF(C164="","",C164*C169)</f>
        <v>0</v>
      </c>
      <c r="D168" s="84" t="s">
        <v>94</v>
      </c>
      <c r="E168" s="14"/>
      <c r="F168" s="1"/>
      <c r="G168" s="1"/>
      <c r="H168" s="1"/>
      <c r="I168" s="1"/>
      <c r="J168" s="1"/>
    </row>
    <row r="169" spans="1:10" ht="26.25" customHeight="1" x14ac:dyDescent="0.25">
      <c r="A169" s="144" t="s">
        <v>89</v>
      </c>
      <c r="B169" s="144"/>
      <c r="C169" s="82">
        <v>0.499</v>
      </c>
      <c r="D169" s="82" t="s">
        <v>92</v>
      </c>
      <c r="E169" s="14"/>
      <c r="F169" s="1"/>
      <c r="G169" s="1"/>
      <c r="H169" s="1"/>
      <c r="I169" s="1"/>
      <c r="J169" s="1"/>
    </row>
    <row r="170" spans="1:10" x14ac:dyDescent="0.25">
      <c r="A170" s="83" t="s">
        <v>95</v>
      </c>
      <c r="B170" s="55"/>
      <c r="C170" s="12"/>
      <c r="D170" s="12"/>
      <c r="E170" s="14"/>
      <c r="F170" s="1"/>
      <c r="G170" s="1"/>
      <c r="H170" s="1"/>
      <c r="I170" s="1"/>
      <c r="J170" s="1"/>
    </row>
    <row r="171" spans="1:10" x14ac:dyDescent="0.25">
      <c r="A171" s="1"/>
      <c r="B171" s="1"/>
      <c r="C171" s="1"/>
      <c r="D171" s="1"/>
      <c r="E171" s="1"/>
      <c r="F171" s="1"/>
      <c r="G171" s="1"/>
      <c r="H171" s="1"/>
      <c r="I171" s="1"/>
      <c r="J171" s="1"/>
    </row>
    <row r="172" spans="1:10" x14ac:dyDescent="0.25">
      <c r="A172" s="1"/>
      <c r="B172" s="1"/>
      <c r="C172" s="1"/>
      <c r="D172" s="1"/>
      <c r="E172" s="1"/>
      <c r="F172" s="1"/>
      <c r="G172" s="1"/>
      <c r="H172" s="1"/>
      <c r="I172" s="1"/>
      <c r="J172" s="1"/>
    </row>
    <row r="173" spans="1:10" x14ac:dyDescent="0.25">
      <c r="A173" s="1"/>
      <c r="B173" s="1"/>
      <c r="C173" s="1"/>
      <c r="D173" s="1"/>
      <c r="E173" s="1"/>
      <c r="F173" s="1"/>
      <c r="G173" s="1"/>
      <c r="H173" s="1"/>
      <c r="I173" s="1"/>
      <c r="J173" s="1"/>
    </row>
    <row r="174" spans="1:10" x14ac:dyDescent="0.25">
      <c r="A174" s="1"/>
      <c r="B174" s="1"/>
      <c r="C174" s="1"/>
      <c r="D174" s="1"/>
      <c r="E174" s="1"/>
      <c r="F174" s="1"/>
      <c r="G174" s="1"/>
      <c r="H174" s="1"/>
      <c r="I174" s="1"/>
      <c r="J174" s="1"/>
    </row>
    <row r="175" spans="1:10" x14ac:dyDescent="0.25">
      <c r="A175" s="1"/>
      <c r="B175" s="1"/>
      <c r="C175" s="1"/>
      <c r="D175" s="1"/>
      <c r="E175" s="1"/>
      <c r="F175" s="1"/>
      <c r="G175" s="1"/>
      <c r="H175" s="1"/>
      <c r="I175" s="1"/>
      <c r="J175" s="1"/>
    </row>
    <row r="176" spans="1:10" x14ac:dyDescent="0.25">
      <c r="A176" s="1"/>
      <c r="B176" s="1"/>
      <c r="C176" s="1"/>
      <c r="D176" s="1"/>
      <c r="E176" s="1"/>
      <c r="F176" s="1"/>
      <c r="G176" s="1"/>
      <c r="H176" s="1"/>
      <c r="I176" s="1"/>
      <c r="J176" s="1"/>
    </row>
    <row r="177" spans="1:10" x14ac:dyDescent="0.25">
      <c r="A177" s="1"/>
      <c r="B177" s="1"/>
      <c r="C177" s="1"/>
      <c r="D177" s="1"/>
      <c r="E177" s="1"/>
      <c r="F177" s="1"/>
      <c r="G177" s="1"/>
      <c r="H177" s="1"/>
      <c r="I177" s="1"/>
      <c r="J177" s="1"/>
    </row>
    <row r="178" spans="1:10" x14ac:dyDescent="0.25">
      <c r="A178" s="1"/>
      <c r="B178" s="1"/>
      <c r="C178" s="1"/>
      <c r="D178" s="1"/>
      <c r="E178" s="1"/>
      <c r="F178" s="1"/>
      <c r="G178" s="1"/>
      <c r="H178" s="1"/>
      <c r="I178" s="1"/>
      <c r="J178" s="1"/>
    </row>
    <row r="179" spans="1:10" x14ac:dyDescent="0.25">
      <c r="A179" s="1"/>
      <c r="B179" s="1"/>
      <c r="C179" s="1"/>
      <c r="D179" s="1"/>
      <c r="E179" s="1"/>
      <c r="F179" s="1"/>
      <c r="G179" s="1"/>
      <c r="H179" s="1"/>
      <c r="I179" s="1"/>
      <c r="J179" s="1"/>
    </row>
    <row r="180" spans="1:10" x14ac:dyDescent="0.25">
      <c r="A180" s="1"/>
      <c r="B180" s="1"/>
      <c r="C180" s="1"/>
      <c r="D180" s="1"/>
      <c r="E180" s="1"/>
      <c r="F180" s="1"/>
      <c r="G180" s="1"/>
      <c r="H180" s="1"/>
      <c r="I180" s="1"/>
      <c r="J180" s="1"/>
    </row>
    <row r="181" spans="1:10" x14ac:dyDescent="0.25">
      <c r="A181" s="1"/>
      <c r="B181" s="1"/>
      <c r="C181" s="1"/>
      <c r="D181" s="1"/>
      <c r="E181" s="1"/>
      <c r="F181" s="1"/>
      <c r="G181" s="1"/>
      <c r="H181" s="1"/>
      <c r="I181" s="1"/>
      <c r="J181" s="1"/>
    </row>
    <row r="182" spans="1:10" x14ac:dyDescent="0.25">
      <c r="A182" s="1"/>
      <c r="B182" s="1"/>
      <c r="C182" s="1"/>
      <c r="D182" s="1"/>
      <c r="E182" s="1"/>
      <c r="F182" s="1"/>
      <c r="G182" s="1"/>
      <c r="H182" s="1"/>
      <c r="I182" s="1"/>
      <c r="J182" s="1"/>
    </row>
    <row r="183" spans="1:10" x14ac:dyDescent="0.25">
      <c r="A183" s="1"/>
      <c r="B183" s="1"/>
      <c r="C183" s="1"/>
      <c r="D183" s="1"/>
      <c r="E183" s="1"/>
      <c r="F183" s="1"/>
      <c r="G183" s="1"/>
      <c r="H183" s="1"/>
      <c r="I183" s="1"/>
      <c r="J183" s="1"/>
    </row>
    <row r="184" spans="1:10" x14ac:dyDescent="0.25">
      <c r="A184" s="1"/>
      <c r="B184" s="1"/>
      <c r="C184" s="1"/>
      <c r="D184" s="1"/>
      <c r="E184" s="1"/>
      <c r="F184" s="1"/>
      <c r="G184" s="1"/>
      <c r="H184" s="1"/>
      <c r="I184" s="1"/>
      <c r="J184" s="1"/>
    </row>
    <row r="185" spans="1:10" x14ac:dyDescent="0.25">
      <c r="A185" s="1"/>
      <c r="B185" s="1"/>
      <c r="C185" s="1"/>
      <c r="D185" s="1"/>
      <c r="E185" s="1"/>
      <c r="F185" s="1"/>
      <c r="G185" s="1"/>
      <c r="H185" s="1"/>
      <c r="I185" s="1"/>
      <c r="J185" s="1"/>
    </row>
    <row r="186" spans="1:10" x14ac:dyDescent="0.25">
      <c r="A186" s="1"/>
      <c r="B186" s="1"/>
      <c r="C186" s="1"/>
      <c r="D186" s="1"/>
      <c r="E186" s="1"/>
      <c r="F186" s="1"/>
      <c r="G186" s="1"/>
      <c r="H186" s="1"/>
      <c r="I186" s="1"/>
      <c r="J186" s="1"/>
    </row>
    <row r="187" spans="1:10" x14ac:dyDescent="0.25">
      <c r="A187" s="1"/>
      <c r="B187" s="1"/>
      <c r="C187" s="1"/>
      <c r="D187" s="1"/>
      <c r="E187" s="1"/>
      <c r="F187" s="1"/>
      <c r="G187" s="1"/>
      <c r="H187" s="1"/>
      <c r="I187" s="1"/>
      <c r="J187" s="1"/>
    </row>
    <row r="188" spans="1:10" x14ac:dyDescent="0.25">
      <c r="A188" s="1"/>
      <c r="B188" s="1"/>
      <c r="C188" s="1"/>
      <c r="D188" s="1"/>
      <c r="E188" s="1"/>
      <c r="F188" s="1"/>
      <c r="G188" s="1"/>
      <c r="H188" s="1"/>
      <c r="I188" s="1"/>
      <c r="J188" s="1"/>
    </row>
    <row r="189" spans="1:10" x14ac:dyDescent="0.25">
      <c r="A189" s="1"/>
      <c r="B189" s="1"/>
      <c r="C189" s="1"/>
      <c r="D189" s="1"/>
      <c r="E189" s="1"/>
      <c r="F189" s="1"/>
      <c r="G189" s="1"/>
      <c r="H189" s="1"/>
      <c r="I189" s="1"/>
      <c r="J189" s="1"/>
    </row>
    <row r="190" spans="1:10" x14ac:dyDescent="0.25">
      <c r="A190" s="1"/>
      <c r="B190" s="1"/>
      <c r="C190" s="1"/>
      <c r="D190" s="1"/>
      <c r="E190" s="1"/>
      <c r="F190" s="1"/>
      <c r="G190" s="1"/>
      <c r="H190" s="1"/>
      <c r="I190" s="1"/>
      <c r="J190" s="1"/>
    </row>
    <row r="191" spans="1:10" x14ac:dyDescent="0.25">
      <c r="A191" s="1"/>
      <c r="B191" s="1"/>
      <c r="C191" s="1"/>
      <c r="D191" s="1"/>
      <c r="E191" s="1"/>
      <c r="F191" s="1"/>
      <c r="G191" s="1"/>
      <c r="H191" s="1"/>
      <c r="I191" s="1"/>
      <c r="J191" s="1"/>
    </row>
    <row r="192" spans="1:10" x14ac:dyDescent="0.25">
      <c r="A192" s="1"/>
      <c r="B192" s="1"/>
      <c r="C192" s="1"/>
      <c r="D192" s="1"/>
      <c r="E192" s="1"/>
      <c r="F192" s="1"/>
      <c r="G192" s="1"/>
      <c r="H192" s="1"/>
      <c r="I192" s="1"/>
      <c r="J192" s="1"/>
    </row>
    <row r="193" spans="1:10" x14ac:dyDescent="0.25">
      <c r="A193" s="1"/>
      <c r="B193" s="1"/>
      <c r="C193" s="1"/>
      <c r="D193" s="1"/>
      <c r="E193" s="1"/>
      <c r="F193" s="1"/>
      <c r="G193" s="1"/>
      <c r="H193" s="1"/>
      <c r="I193" s="1"/>
      <c r="J193" s="1"/>
    </row>
    <row r="194" spans="1:10" x14ac:dyDescent="0.25">
      <c r="A194" s="1"/>
      <c r="B194" s="1"/>
      <c r="C194" s="1"/>
      <c r="D194" s="1"/>
      <c r="E194" s="1"/>
      <c r="F194" s="1"/>
      <c r="G194" s="1"/>
      <c r="H194" s="1"/>
      <c r="I194" s="1"/>
      <c r="J194" s="1"/>
    </row>
    <row r="195" spans="1:10" x14ac:dyDescent="0.25">
      <c r="A195" s="1"/>
      <c r="B195" s="1"/>
      <c r="C195" s="1"/>
      <c r="D195" s="1"/>
      <c r="E195" s="1"/>
      <c r="F195" s="1"/>
      <c r="G195" s="1"/>
      <c r="H195" s="1"/>
      <c r="I195" s="1"/>
      <c r="J195" s="1"/>
    </row>
    <row r="196" spans="1:10" x14ac:dyDescent="0.25">
      <c r="A196" s="1"/>
      <c r="B196" s="1"/>
      <c r="C196" s="1"/>
      <c r="D196" s="1"/>
      <c r="E196" s="1"/>
      <c r="F196" s="1"/>
      <c r="G196" s="1"/>
      <c r="H196" s="1"/>
      <c r="I196" s="1"/>
      <c r="J196" s="1"/>
    </row>
    <row r="197" spans="1:10" x14ac:dyDescent="0.25">
      <c r="A197" s="1"/>
      <c r="B197" s="1"/>
      <c r="C197" s="1"/>
      <c r="D197" s="1"/>
      <c r="E197" s="1"/>
      <c r="F197" s="1"/>
      <c r="G197" s="1"/>
      <c r="H197" s="1"/>
      <c r="I197" s="1"/>
      <c r="J197" s="1"/>
    </row>
    <row r="198" spans="1:10" x14ac:dyDescent="0.25">
      <c r="A198" s="1"/>
      <c r="B198" s="1"/>
      <c r="C198" s="1"/>
      <c r="D198" s="1"/>
      <c r="E198" s="1"/>
      <c r="F198" s="1"/>
      <c r="G198" s="1"/>
      <c r="H198" s="1"/>
      <c r="I198" s="1"/>
      <c r="J198" s="1"/>
    </row>
    <row r="199" spans="1:10" x14ac:dyDescent="0.25">
      <c r="A199" s="1"/>
      <c r="B199" s="1"/>
      <c r="C199" s="1"/>
      <c r="D199" s="1"/>
      <c r="E199" s="1"/>
      <c r="F199" s="1"/>
      <c r="G199" s="1"/>
      <c r="H199" s="1"/>
      <c r="I199" s="1"/>
      <c r="J199" s="1"/>
    </row>
    <row r="200" spans="1:10" x14ac:dyDescent="0.25">
      <c r="A200" s="1"/>
      <c r="B200" s="1"/>
      <c r="C200" s="1"/>
      <c r="D200" s="1"/>
      <c r="E200" s="1"/>
      <c r="F200" s="1"/>
      <c r="G200" s="1"/>
      <c r="H200" s="1"/>
      <c r="I200" s="1"/>
      <c r="J200" s="1"/>
    </row>
    <row r="201" spans="1:10" x14ac:dyDescent="0.25">
      <c r="A201" s="1"/>
      <c r="B201" s="1"/>
      <c r="C201" s="1"/>
      <c r="D201" s="1"/>
      <c r="E201" s="1"/>
      <c r="F201" s="1"/>
      <c r="G201" s="1"/>
      <c r="H201" s="1"/>
      <c r="I201" s="1"/>
      <c r="J201" s="1"/>
    </row>
    <row r="202" spans="1:10" x14ac:dyDescent="0.25">
      <c r="A202" s="1"/>
      <c r="B202" s="1"/>
      <c r="C202" s="1"/>
      <c r="D202" s="1"/>
      <c r="E202" s="1"/>
      <c r="F202" s="1"/>
      <c r="G202" s="1"/>
      <c r="H202" s="1"/>
      <c r="I202" s="1"/>
      <c r="J202" s="1"/>
    </row>
    <row r="203" spans="1:10" x14ac:dyDescent="0.25">
      <c r="A203" s="1"/>
      <c r="B203" s="1"/>
      <c r="C203" s="1"/>
      <c r="D203" s="1"/>
      <c r="E203" s="1"/>
      <c r="F203" s="1"/>
      <c r="G203" s="1"/>
      <c r="H203" s="1"/>
      <c r="I203" s="1"/>
      <c r="J203" s="1"/>
    </row>
    <row r="204" spans="1:10" x14ac:dyDescent="0.25">
      <c r="A204" s="1"/>
      <c r="B204" s="1"/>
      <c r="C204" s="1"/>
      <c r="D204" s="1"/>
      <c r="E204" s="1"/>
      <c r="F204" s="1"/>
      <c r="G204" s="1"/>
      <c r="H204" s="1"/>
      <c r="I204" s="1"/>
      <c r="J204" s="1"/>
    </row>
    <row r="205" spans="1:10" x14ac:dyDescent="0.25">
      <c r="A205" s="1"/>
      <c r="B205" s="1"/>
      <c r="C205" s="1"/>
      <c r="D205" s="1"/>
      <c r="E205" s="1"/>
      <c r="F205" s="1"/>
      <c r="G205" s="1"/>
      <c r="H205" s="1"/>
      <c r="I205" s="1"/>
      <c r="J205" s="1"/>
    </row>
    <row r="206" spans="1:10" x14ac:dyDescent="0.25">
      <c r="A206" s="1"/>
      <c r="B206" s="1"/>
      <c r="C206" s="1"/>
      <c r="D206" s="1"/>
      <c r="E206" s="1"/>
      <c r="F206" s="1"/>
      <c r="G206" s="1"/>
      <c r="H206" s="1"/>
      <c r="I206" s="1"/>
      <c r="J206" s="1"/>
    </row>
    <row r="207" spans="1:10" x14ac:dyDescent="0.25">
      <c r="A207" s="1"/>
      <c r="B207" s="1"/>
      <c r="C207" s="1"/>
      <c r="D207" s="1"/>
      <c r="E207" s="1"/>
      <c r="F207" s="1"/>
      <c r="G207" s="1"/>
      <c r="H207" s="1"/>
      <c r="I207" s="1"/>
      <c r="J207" s="1"/>
    </row>
    <row r="208" spans="1:10" x14ac:dyDescent="0.25">
      <c r="A208" s="1"/>
      <c r="B208" s="1"/>
      <c r="C208" s="1"/>
      <c r="D208" s="1"/>
      <c r="E208" s="1"/>
      <c r="F208" s="1"/>
      <c r="G208" s="1"/>
      <c r="H208" s="1"/>
      <c r="I208" s="1"/>
      <c r="J208" s="1"/>
    </row>
    <row r="209" spans="1:10" x14ac:dyDescent="0.25">
      <c r="A209" s="1"/>
      <c r="B209" s="1"/>
      <c r="C209" s="1"/>
      <c r="D209" s="1"/>
      <c r="E209" s="1"/>
      <c r="F209" s="1"/>
      <c r="G209" s="1"/>
      <c r="H209" s="1"/>
      <c r="I209" s="1"/>
      <c r="J209" s="1"/>
    </row>
    <row r="210" spans="1:10" x14ac:dyDescent="0.25">
      <c r="A210" s="1"/>
      <c r="B210" s="1"/>
      <c r="C210" s="1"/>
      <c r="D210" s="1"/>
      <c r="E210" s="1"/>
      <c r="F210" s="1"/>
      <c r="G210" s="1"/>
      <c r="H210" s="1"/>
      <c r="I210" s="1"/>
      <c r="J210" s="1"/>
    </row>
    <row r="211" spans="1:10" x14ac:dyDescent="0.25">
      <c r="A211" s="1"/>
      <c r="B211" s="1"/>
      <c r="C211" s="1"/>
      <c r="D211" s="1"/>
      <c r="E211" s="1"/>
      <c r="F211" s="1"/>
      <c r="G211" s="1"/>
      <c r="H211" s="1"/>
      <c r="I211" s="1"/>
      <c r="J211" s="1"/>
    </row>
    <row r="212" spans="1:10" x14ac:dyDescent="0.25">
      <c r="A212" s="1"/>
      <c r="B212" s="1"/>
      <c r="C212" s="1"/>
      <c r="D212" s="1"/>
      <c r="E212" s="1"/>
      <c r="F212" s="1"/>
      <c r="G212" s="1"/>
      <c r="H212" s="1"/>
      <c r="I212" s="1"/>
      <c r="J212" s="1"/>
    </row>
    <row r="213" spans="1:10" x14ac:dyDescent="0.25">
      <c r="A213" s="1"/>
      <c r="B213" s="1"/>
      <c r="C213" s="1"/>
      <c r="D213" s="1"/>
      <c r="E213" s="1"/>
      <c r="F213" s="1"/>
      <c r="G213" s="1"/>
      <c r="H213" s="1"/>
      <c r="I213" s="1"/>
      <c r="J213" s="1"/>
    </row>
    <row r="214" spans="1:10" x14ac:dyDescent="0.25">
      <c r="A214" s="1"/>
      <c r="B214" s="1"/>
      <c r="C214" s="1"/>
      <c r="D214" s="1"/>
      <c r="E214" s="1"/>
      <c r="F214" s="1"/>
      <c r="G214" s="1"/>
      <c r="H214" s="1"/>
      <c r="I214" s="1"/>
      <c r="J214" s="1"/>
    </row>
    <row r="215" spans="1:10" x14ac:dyDescent="0.25">
      <c r="A215" s="1"/>
      <c r="B215" s="1"/>
      <c r="C215" s="1"/>
      <c r="D215" s="1"/>
      <c r="E215" s="1"/>
      <c r="F215" s="1"/>
      <c r="G215" s="1"/>
      <c r="H215" s="1"/>
      <c r="I215" s="1"/>
      <c r="J215" s="1"/>
    </row>
    <row r="216" spans="1:10" x14ac:dyDescent="0.25">
      <c r="A216" s="1"/>
      <c r="B216" s="1"/>
      <c r="C216" s="1"/>
      <c r="D216" s="1"/>
      <c r="E216" s="1"/>
      <c r="F216" s="1"/>
      <c r="G216" s="1"/>
      <c r="H216" s="1"/>
      <c r="I216" s="1"/>
      <c r="J216" s="1"/>
    </row>
    <row r="217" spans="1:10" x14ac:dyDescent="0.25">
      <c r="A217" s="1"/>
      <c r="B217" s="1"/>
      <c r="C217" s="1"/>
      <c r="D217" s="1"/>
      <c r="E217" s="1"/>
      <c r="F217" s="1"/>
      <c r="G217" s="1"/>
      <c r="H217" s="1"/>
      <c r="I217" s="1"/>
      <c r="J217" s="1"/>
    </row>
    <row r="218" spans="1:10" x14ac:dyDescent="0.25">
      <c r="A218" s="1"/>
      <c r="B218" s="1"/>
      <c r="C218" s="1"/>
      <c r="D218" s="1"/>
      <c r="E218" s="1"/>
      <c r="F218" s="1"/>
      <c r="G218" s="1"/>
      <c r="H218" s="1"/>
      <c r="I218" s="1"/>
      <c r="J218" s="1"/>
    </row>
    <row r="219" spans="1:10" x14ac:dyDescent="0.25">
      <c r="A219" s="1"/>
      <c r="B219" s="1"/>
      <c r="C219" s="1"/>
      <c r="D219" s="1"/>
      <c r="E219" s="1"/>
      <c r="F219" s="1"/>
      <c r="G219" s="1"/>
      <c r="H219" s="1"/>
      <c r="I219" s="1"/>
      <c r="J219" s="1"/>
    </row>
    <row r="220" spans="1:10" x14ac:dyDescent="0.25">
      <c r="A220" s="1"/>
      <c r="B220" s="1"/>
      <c r="C220" s="1"/>
      <c r="D220" s="1"/>
      <c r="E220" s="1"/>
      <c r="F220" s="1"/>
      <c r="G220" s="1"/>
      <c r="H220" s="1"/>
      <c r="I220" s="1"/>
      <c r="J220" s="1"/>
    </row>
    <row r="221" spans="1:10" x14ac:dyDescent="0.25">
      <c r="A221" s="1"/>
      <c r="B221" s="1"/>
      <c r="C221" s="1"/>
      <c r="D221" s="1"/>
      <c r="E221" s="1"/>
      <c r="F221" s="1"/>
      <c r="G221" s="1"/>
      <c r="H221" s="1"/>
      <c r="I221" s="1"/>
      <c r="J221" s="1"/>
    </row>
    <row r="222" spans="1:10" x14ac:dyDescent="0.25">
      <c r="A222" s="1"/>
      <c r="B222" s="1"/>
      <c r="C222" s="1"/>
      <c r="D222" s="1"/>
      <c r="E222" s="1"/>
      <c r="F222" s="1"/>
      <c r="G222" s="1"/>
      <c r="H222" s="1"/>
      <c r="I222" s="1"/>
      <c r="J222" s="1"/>
    </row>
    <row r="223" spans="1:10" x14ac:dyDescent="0.25">
      <c r="A223" s="1"/>
      <c r="B223" s="1"/>
      <c r="C223" s="1"/>
      <c r="D223" s="1"/>
      <c r="E223" s="1"/>
      <c r="F223" s="1"/>
      <c r="G223" s="1"/>
      <c r="H223" s="1"/>
      <c r="I223" s="1"/>
      <c r="J223" s="1"/>
    </row>
    <row r="224" spans="1:10" x14ac:dyDescent="0.25">
      <c r="A224" s="1"/>
      <c r="B224" s="1"/>
      <c r="C224" s="1"/>
      <c r="D224" s="1"/>
      <c r="E224" s="1"/>
      <c r="F224" s="1"/>
      <c r="G224" s="1"/>
      <c r="H224" s="1"/>
      <c r="I224" s="1"/>
      <c r="J224" s="1"/>
    </row>
    <row r="225" spans="1:10" x14ac:dyDescent="0.25">
      <c r="A225" s="1"/>
      <c r="B225" s="1"/>
      <c r="C225" s="1"/>
      <c r="D225" s="1"/>
      <c r="E225" s="1"/>
      <c r="F225" s="1"/>
      <c r="G225" s="1"/>
      <c r="H225" s="1"/>
      <c r="I225" s="1"/>
      <c r="J225" s="1"/>
    </row>
    <row r="226" spans="1:10" x14ac:dyDescent="0.25">
      <c r="A226" s="1"/>
      <c r="B226" s="1"/>
      <c r="C226" s="1"/>
      <c r="D226" s="1"/>
      <c r="E226" s="1"/>
      <c r="F226" s="1"/>
      <c r="G226" s="1"/>
      <c r="H226" s="1"/>
      <c r="I226" s="1"/>
      <c r="J226" s="1"/>
    </row>
    <row r="227" spans="1:10" x14ac:dyDescent="0.25">
      <c r="A227" s="1"/>
      <c r="B227" s="1"/>
      <c r="C227" s="1"/>
      <c r="D227" s="1"/>
      <c r="E227" s="1"/>
      <c r="F227" s="1"/>
      <c r="G227" s="1"/>
      <c r="H227" s="1"/>
      <c r="I227" s="1"/>
      <c r="J227" s="1"/>
    </row>
    <row r="228" spans="1:10" x14ac:dyDescent="0.25">
      <c r="A228" s="1"/>
      <c r="B228" s="1"/>
      <c r="C228" s="1"/>
      <c r="D228" s="1"/>
      <c r="E228" s="1"/>
      <c r="F228" s="1"/>
      <c r="G228" s="1"/>
      <c r="H228" s="1"/>
      <c r="I228" s="1"/>
      <c r="J228" s="1"/>
    </row>
    <row r="229" spans="1:10" x14ac:dyDescent="0.25">
      <c r="A229" s="1"/>
      <c r="B229" s="1"/>
      <c r="C229" s="1"/>
      <c r="D229" s="1"/>
      <c r="E229" s="1"/>
      <c r="F229" s="1"/>
      <c r="G229" s="1"/>
      <c r="H229" s="1"/>
      <c r="I229" s="1"/>
      <c r="J229" s="1"/>
    </row>
    <row r="230" spans="1:10" x14ac:dyDescent="0.25">
      <c r="A230" s="1"/>
      <c r="B230" s="1"/>
      <c r="C230" s="1"/>
      <c r="D230" s="1"/>
      <c r="E230" s="1"/>
      <c r="F230" s="1"/>
      <c r="G230" s="1"/>
      <c r="H230" s="1"/>
      <c r="I230" s="1"/>
      <c r="J230" s="1"/>
    </row>
    <row r="231" spans="1:10" x14ac:dyDescent="0.25">
      <c r="A231" s="1"/>
      <c r="B231" s="1"/>
      <c r="C231" s="1"/>
      <c r="D231" s="1"/>
      <c r="E231" s="1"/>
      <c r="F231" s="1"/>
      <c r="G231" s="1"/>
      <c r="H231" s="1"/>
      <c r="I231" s="1"/>
      <c r="J231" s="1"/>
    </row>
    <row r="232" spans="1:10" x14ac:dyDescent="0.25">
      <c r="A232" s="1"/>
      <c r="B232" s="1"/>
      <c r="C232" s="1"/>
      <c r="D232" s="1"/>
      <c r="E232" s="1"/>
      <c r="F232" s="1"/>
      <c r="G232" s="1"/>
      <c r="H232" s="1"/>
      <c r="I232" s="1"/>
      <c r="J232" s="1"/>
    </row>
    <row r="233" spans="1:10" x14ac:dyDescent="0.25">
      <c r="A233" s="1"/>
      <c r="B233" s="1"/>
      <c r="C233" s="1"/>
      <c r="D233" s="1"/>
      <c r="E233" s="1"/>
      <c r="F233" s="1"/>
      <c r="G233" s="1"/>
      <c r="H233" s="1"/>
      <c r="I233" s="1"/>
      <c r="J233" s="1"/>
    </row>
    <row r="234" spans="1:10" x14ac:dyDescent="0.25">
      <c r="A234" s="1"/>
      <c r="B234" s="1"/>
      <c r="C234" s="1"/>
      <c r="D234" s="1"/>
      <c r="E234" s="1"/>
      <c r="F234" s="1"/>
      <c r="G234" s="1"/>
      <c r="H234" s="1"/>
      <c r="I234" s="1"/>
      <c r="J234" s="1"/>
    </row>
    <row r="235" spans="1:10" x14ac:dyDescent="0.25">
      <c r="A235" s="1"/>
      <c r="B235" s="1"/>
      <c r="C235" s="1"/>
      <c r="D235" s="1"/>
      <c r="E235" s="1"/>
      <c r="F235" s="1"/>
      <c r="G235" s="1"/>
      <c r="H235" s="1"/>
      <c r="I235" s="1"/>
      <c r="J235" s="1"/>
    </row>
    <row r="236" spans="1:10" x14ac:dyDescent="0.25">
      <c r="A236" s="1"/>
      <c r="B236" s="1"/>
      <c r="C236" s="1"/>
      <c r="D236" s="1"/>
      <c r="E236" s="1"/>
      <c r="F236" s="1"/>
      <c r="G236" s="1"/>
      <c r="H236" s="1"/>
      <c r="I236" s="1"/>
      <c r="J236" s="1"/>
    </row>
    <row r="237" spans="1:10" x14ac:dyDescent="0.25">
      <c r="A237" s="1"/>
      <c r="B237" s="1"/>
      <c r="C237" s="1"/>
      <c r="D237" s="1"/>
      <c r="E237" s="1"/>
      <c r="F237" s="1"/>
      <c r="G237" s="1"/>
      <c r="H237" s="1"/>
      <c r="I237" s="1"/>
      <c r="J237" s="1"/>
    </row>
    <row r="238" spans="1:10" x14ac:dyDescent="0.25">
      <c r="A238" s="1"/>
      <c r="B238" s="1"/>
      <c r="C238" s="1"/>
      <c r="D238" s="1"/>
      <c r="E238" s="1"/>
      <c r="F238" s="1"/>
      <c r="G238" s="1"/>
      <c r="H238" s="1"/>
      <c r="I238" s="1"/>
      <c r="J238" s="1"/>
    </row>
    <row r="239" spans="1:10" x14ac:dyDescent="0.25">
      <c r="A239" s="1"/>
      <c r="B239" s="1"/>
      <c r="C239" s="1"/>
      <c r="D239" s="1"/>
      <c r="E239" s="1"/>
      <c r="F239" s="1"/>
      <c r="G239" s="1"/>
      <c r="H239" s="1"/>
      <c r="I239" s="1"/>
      <c r="J239" s="1"/>
    </row>
    <row r="240" spans="1:10" x14ac:dyDescent="0.25">
      <c r="A240" s="1"/>
      <c r="B240" s="1"/>
      <c r="C240" s="1"/>
      <c r="D240" s="1"/>
      <c r="E240" s="1"/>
      <c r="F240" s="1"/>
      <c r="G240" s="1"/>
      <c r="H240" s="1"/>
      <c r="I240" s="1"/>
      <c r="J240" s="1"/>
    </row>
    <row r="241" spans="1:10" x14ac:dyDescent="0.25">
      <c r="A241" s="1"/>
      <c r="B241" s="1"/>
      <c r="C241" s="1"/>
      <c r="D241" s="1"/>
      <c r="E241" s="1"/>
      <c r="F241" s="1"/>
      <c r="G241" s="1"/>
      <c r="H241" s="1"/>
      <c r="I241" s="1"/>
      <c r="J241" s="1"/>
    </row>
    <row r="242" spans="1:10" x14ac:dyDescent="0.25">
      <c r="A242" s="1"/>
      <c r="B242" s="1"/>
      <c r="C242" s="1"/>
      <c r="D242" s="1"/>
      <c r="E242" s="1"/>
      <c r="F242" s="1"/>
      <c r="G242" s="1"/>
      <c r="H242" s="1"/>
      <c r="I242" s="1"/>
      <c r="J242" s="1"/>
    </row>
    <row r="243" spans="1:10" x14ac:dyDescent="0.25">
      <c r="A243" s="1"/>
      <c r="B243" s="1"/>
      <c r="C243" s="1"/>
      <c r="D243" s="1"/>
      <c r="E243" s="1"/>
      <c r="F243" s="1"/>
      <c r="G243" s="1"/>
      <c r="H243" s="1"/>
      <c r="I243" s="1"/>
      <c r="J243" s="1"/>
    </row>
    <row r="244" spans="1:10" x14ac:dyDescent="0.25">
      <c r="A244" s="1"/>
      <c r="B244" s="1"/>
      <c r="C244" s="1"/>
      <c r="D244" s="1"/>
      <c r="E244" s="1"/>
      <c r="F244" s="1"/>
      <c r="G244" s="1"/>
      <c r="H244" s="1"/>
      <c r="I244" s="1"/>
      <c r="J244" s="1"/>
    </row>
    <row r="245" spans="1:10" x14ac:dyDescent="0.25">
      <c r="A245" s="1"/>
      <c r="B245" s="1"/>
      <c r="C245" s="1"/>
      <c r="D245" s="1"/>
      <c r="E245" s="1"/>
      <c r="F245" s="1"/>
      <c r="G245" s="1"/>
      <c r="H245" s="1"/>
      <c r="I245" s="1"/>
      <c r="J245" s="1"/>
    </row>
    <row r="246" spans="1:10" x14ac:dyDescent="0.25">
      <c r="A246" s="1"/>
      <c r="B246" s="1"/>
      <c r="C246" s="1"/>
      <c r="D246" s="1"/>
      <c r="E246" s="1"/>
      <c r="F246" s="1"/>
      <c r="G246" s="1"/>
      <c r="H246" s="1"/>
      <c r="I246" s="1"/>
      <c r="J246" s="1"/>
    </row>
    <row r="247" spans="1:10" x14ac:dyDescent="0.25">
      <c r="A247" s="1"/>
      <c r="B247" s="1"/>
      <c r="C247" s="1"/>
      <c r="D247" s="1"/>
      <c r="E247" s="1"/>
      <c r="F247" s="1"/>
      <c r="G247" s="1"/>
      <c r="H247" s="1"/>
      <c r="I247" s="1"/>
      <c r="J247" s="1"/>
    </row>
    <row r="248" spans="1:10" x14ac:dyDescent="0.25">
      <c r="A248" s="1"/>
      <c r="B248" s="1"/>
      <c r="C248" s="1"/>
      <c r="D248" s="1"/>
      <c r="E248" s="1"/>
      <c r="F248" s="1"/>
      <c r="G248" s="1"/>
      <c r="H248" s="1"/>
      <c r="I248" s="1"/>
      <c r="J248" s="1"/>
    </row>
    <row r="249" spans="1:10" x14ac:dyDescent="0.25">
      <c r="A249" s="1"/>
      <c r="B249" s="1"/>
      <c r="C249" s="1"/>
      <c r="D249" s="1"/>
      <c r="E249" s="1"/>
      <c r="F249" s="1"/>
      <c r="G249" s="1"/>
      <c r="H249" s="1"/>
      <c r="I249" s="1"/>
      <c r="J249" s="1"/>
    </row>
    <row r="250" spans="1:10" x14ac:dyDescent="0.25">
      <c r="A250" s="1"/>
      <c r="B250" s="1"/>
      <c r="C250" s="1"/>
      <c r="D250" s="1"/>
      <c r="E250" s="1"/>
      <c r="F250" s="1"/>
      <c r="G250" s="1"/>
      <c r="H250" s="1"/>
      <c r="I250" s="1"/>
      <c r="J250" s="1"/>
    </row>
    <row r="251" spans="1:10" x14ac:dyDescent="0.25">
      <c r="A251" s="1"/>
      <c r="B251" s="1"/>
      <c r="C251" s="1"/>
      <c r="D251" s="1"/>
      <c r="E251" s="1"/>
      <c r="F251" s="1"/>
      <c r="G251" s="1"/>
      <c r="H251" s="1"/>
      <c r="I251" s="1"/>
      <c r="J251" s="1"/>
    </row>
    <row r="252" spans="1:10" x14ac:dyDescent="0.25">
      <c r="A252" s="1"/>
      <c r="B252" s="1"/>
      <c r="C252" s="1"/>
      <c r="D252" s="1"/>
      <c r="E252" s="1"/>
      <c r="F252" s="1"/>
      <c r="G252" s="1"/>
      <c r="H252" s="1"/>
      <c r="I252" s="1"/>
      <c r="J252" s="1"/>
    </row>
    <row r="253" spans="1:10" x14ac:dyDescent="0.25">
      <c r="A253" s="1"/>
      <c r="B253" s="1"/>
      <c r="C253" s="1"/>
      <c r="D253" s="1"/>
      <c r="E253" s="1"/>
      <c r="F253" s="1"/>
      <c r="G253" s="1"/>
      <c r="H253" s="1"/>
      <c r="I253" s="1"/>
      <c r="J253" s="1"/>
    </row>
    <row r="254" spans="1:10" x14ac:dyDescent="0.25">
      <c r="A254" s="1"/>
      <c r="B254" s="1"/>
      <c r="C254" s="1"/>
      <c r="D254" s="1"/>
      <c r="E254" s="1"/>
      <c r="F254" s="1"/>
      <c r="G254" s="1"/>
      <c r="H254" s="1"/>
      <c r="I254" s="1"/>
      <c r="J254" s="1"/>
    </row>
    <row r="255" spans="1:10" x14ac:dyDescent="0.25">
      <c r="A255" s="1"/>
      <c r="B255" s="1"/>
      <c r="C255" s="1"/>
      <c r="D255" s="1"/>
      <c r="E255" s="1"/>
      <c r="F255" s="1"/>
      <c r="G255" s="1"/>
      <c r="H255" s="1"/>
      <c r="I255" s="1"/>
      <c r="J255" s="1"/>
    </row>
    <row r="256" spans="1:10" x14ac:dyDescent="0.25">
      <c r="A256" s="1"/>
      <c r="B256" s="1"/>
      <c r="C256" s="1"/>
      <c r="D256" s="1"/>
      <c r="E256" s="1"/>
      <c r="F256" s="1"/>
      <c r="G256" s="1"/>
      <c r="H256" s="1"/>
      <c r="I256" s="1"/>
      <c r="J256" s="1"/>
    </row>
    <row r="257" spans="1:10" x14ac:dyDescent="0.25">
      <c r="A257" s="1"/>
      <c r="B257" s="1"/>
      <c r="C257" s="1"/>
      <c r="D257" s="1"/>
      <c r="E257" s="1"/>
      <c r="F257" s="1"/>
      <c r="G257" s="1"/>
      <c r="H257" s="1"/>
      <c r="I257" s="1"/>
      <c r="J257" s="1"/>
    </row>
    <row r="258" spans="1:10" x14ac:dyDescent="0.25">
      <c r="A258" s="1"/>
      <c r="B258" s="1"/>
      <c r="C258" s="1"/>
      <c r="D258" s="1"/>
      <c r="E258" s="1"/>
      <c r="F258" s="1"/>
      <c r="G258" s="1"/>
      <c r="H258" s="1"/>
      <c r="I258" s="1"/>
      <c r="J258" s="1"/>
    </row>
    <row r="259" spans="1:10" x14ac:dyDescent="0.25">
      <c r="A259" s="1"/>
      <c r="B259" s="1"/>
      <c r="C259" s="1"/>
      <c r="D259" s="1"/>
      <c r="E259" s="1"/>
      <c r="F259" s="1"/>
      <c r="G259" s="1"/>
      <c r="H259" s="1"/>
      <c r="I259" s="1"/>
      <c r="J259" s="1"/>
    </row>
    <row r="260" spans="1:10" x14ac:dyDescent="0.25">
      <c r="A260" s="1"/>
      <c r="B260" s="1"/>
      <c r="C260" s="1"/>
      <c r="D260" s="1"/>
      <c r="E260" s="1"/>
      <c r="F260" s="1"/>
      <c r="G260" s="1"/>
      <c r="H260" s="1"/>
      <c r="I260" s="1"/>
      <c r="J260" s="1"/>
    </row>
    <row r="261" spans="1:10" x14ac:dyDescent="0.25">
      <c r="A261" s="1"/>
      <c r="B261" s="1"/>
      <c r="C261" s="1"/>
      <c r="D261" s="1"/>
      <c r="E261" s="1"/>
      <c r="F261" s="1"/>
      <c r="G261" s="1"/>
      <c r="H261" s="1"/>
      <c r="I261" s="1"/>
      <c r="J261" s="1"/>
    </row>
    <row r="262" spans="1:10" x14ac:dyDescent="0.25">
      <c r="A262" s="1"/>
      <c r="B262" s="1"/>
      <c r="C262" s="1"/>
      <c r="D262" s="1"/>
      <c r="E262" s="1"/>
      <c r="F262" s="1"/>
      <c r="G262" s="1"/>
      <c r="H262" s="1"/>
      <c r="I262" s="1"/>
      <c r="J262" s="1"/>
    </row>
    <row r="263" spans="1:10" x14ac:dyDescent="0.25">
      <c r="A263" s="1"/>
      <c r="B263" s="1"/>
      <c r="C263" s="1"/>
      <c r="D263" s="1"/>
      <c r="E263" s="1"/>
      <c r="F263" s="1"/>
      <c r="G263" s="1"/>
      <c r="H263" s="1"/>
      <c r="I263" s="1"/>
      <c r="J263" s="1"/>
    </row>
    <row r="264" spans="1:10" x14ac:dyDescent="0.25">
      <c r="A264" s="1"/>
      <c r="B264" s="1"/>
      <c r="C264" s="1"/>
      <c r="D264" s="1"/>
      <c r="E264" s="1"/>
      <c r="F264" s="1"/>
      <c r="G264" s="1"/>
      <c r="H264" s="1"/>
      <c r="I264" s="1"/>
      <c r="J264" s="1"/>
    </row>
    <row r="265" spans="1:10" x14ac:dyDescent="0.25">
      <c r="A265" s="1"/>
      <c r="B265" s="1"/>
      <c r="C265" s="1"/>
      <c r="D265" s="1"/>
      <c r="E265" s="1"/>
      <c r="F265" s="1"/>
      <c r="G265" s="1"/>
      <c r="H265" s="1"/>
      <c r="I265" s="1"/>
      <c r="J265" s="1"/>
    </row>
  </sheetData>
  <dataConsolidate/>
  <mergeCells count="10">
    <mergeCell ref="A4:F4"/>
    <mergeCell ref="A54:F54"/>
    <mergeCell ref="A81:F81"/>
    <mergeCell ref="A2:F2"/>
    <mergeCell ref="A28:F28"/>
    <mergeCell ref="A169:B169"/>
    <mergeCell ref="A135:F135"/>
    <mergeCell ref="A162:F162"/>
    <mergeCell ref="D137:E137"/>
    <mergeCell ref="D138:E157"/>
  </mergeCells>
  <dataValidations disablePrompts="1" count="1">
    <dataValidation type="list" allowBlank="1" showInputMessage="1" showErrorMessage="1" sqref="B59:B79">
      <formula1>"Bombas,Ventiladores,Transmisión mecánica,Otros"</formula1>
    </dataValidation>
  </dataValidations>
  <pageMargins left="0.7" right="0.7" top="1.6122916666666667" bottom="0.75" header="0.3" footer="0.3"/>
  <pageSetup scale="70" fitToHeight="0" orientation="portrait" horizontalDpi="0" verticalDpi="0" r:id="rId1"/>
  <headerFooter>
    <oddHeader>&amp;C&amp;G&amp;R&amp;"Arial,Negrita Cursiva"SISTEMAS ELECTROMOTRICES</oddHeader>
  </headerFooter>
  <rowBreaks count="3" manualBreakCount="3">
    <brk id="27" max="5" man="1"/>
    <brk id="80" max="5" man="1"/>
    <brk id="134" max="5"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topLeftCell="A33" zoomScale="130" zoomScaleNormal="130" workbookViewId="0">
      <selection activeCell="G38" sqref="G38"/>
    </sheetView>
  </sheetViews>
  <sheetFormatPr baseColWidth="10" defaultRowHeight="15" x14ac:dyDescent="0.25"/>
  <cols>
    <col min="1" max="1" width="2.5703125" style="3" customWidth="1"/>
    <col min="2" max="2" width="39.42578125" customWidth="1"/>
    <col min="3" max="3" width="2.7109375" style="3" customWidth="1"/>
    <col min="4" max="4" width="13" customWidth="1"/>
    <col min="5" max="5" width="12.28515625" customWidth="1"/>
    <col min="6" max="6" width="3.28515625" style="3" customWidth="1"/>
    <col min="7" max="7" width="14.28515625" customWidth="1"/>
    <col min="8" max="8" width="13.7109375" customWidth="1"/>
    <col min="9" max="9" width="4.5703125" customWidth="1"/>
  </cols>
  <sheetData>
    <row r="1" spans="1:14" x14ac:dyDescent="0.25">
      <c r="B1" s="1"/>
      <c r="C1" s="1"/>
      <c r="D1" s="1"/>
      <c r="E1" s="1"/>
      <c r="F1" s="1"/>
      <c r="G1" s="1"/>
      <c r="H1" s="1"/>
      <c r="I1" s="1"/>
      <c r="J1" s="60"/>
      <c r="K1" s="60"/>
      <c r="L1" s="60"/>
      <c r="M1" s="60"/>
      <c r="N1" s="60"/>
    </row>
    <row r="2" spans="1:14" ht="36" customHeight="1" x14ac:dyDescent="0.25">
      <c r="A2" s="1"/>
      <c r="B2" s="149" t="s">
        <v>65</v>
      </c>
      <c r="C2" s="149"/>
      <c r="D2" s="149"/>
      <c r="E2" s="149"/>
      <c r="F2" s="149"/>
      <c r="G2" s="149"/>
      <c r="H2" s="149"/>
      <c r="I2" s="149"/>
      <c r="J2" s="60"/>
      <c r="K2" s="60"/>
      <c r="L2" s="60"/>
      <c r="M2" s="60"/>
      <c r="N2" s="60"/>
    </row>
    <row r="3" spans="1:14" x14ac:dyDescent="0.25">
      <c r="A3" s="1"/>
      <c r="B3" s="1"/>
      <c r="C3" s="1"/>
      <c r="D3" s="1"/>
      <c r="E3" s="1"/>
      <c r="F3" s="1"/>
      <c r="G3" s="1"/>
      <c r="H3" s="1"/>
      <c r="I3" s="1"/>
      <c r="J3" s="60"/>
      <c r="K3" s="60"/>
      <c r="L3" s="60"/>
      <c r="M3" s="60"/>
      <c r="N3" s="60"/>
    </row>
    <row r="4" spans="1:14" s="3" customFormat="1" x14ac:dyDescent="0.25">
      <c r="A4" s="1"/>
      <c r="B4" s="1"/>
      <c r="C4" s="1"/>
      <c r="D4" s="1"/>
      <c r="E4" s="1"/>
      <c r="F4" s="1"/>
      <c r="G4" s="1"/>
      <c r="H4" s="1"/>
      <c r="I4" s="1"/>
      <c r="J4" s="60"/>
      <c r="K4" s="60"/>
      <c r="L4" s="60"/>
      <c r="M4" s="60"/>
      <c r="N4" s="60"/>
    </row>
    <row r="5" spans="1:14" s="3" customFormat="1" x14ac:dyDescent="0.25">
      <c r="A5" s="150" t="s">
        <v>68</v>
      </c>
      <c r="B5" s="150"/>
      <c r="C5" s="150"/>
      <c r="D5" s="150"/>
      <c r="E5" s="150"/>
      <c r="F5" s="150"/>
      <c r="G5" s="150"/>
      <c r="H5" s="150"/>
      <c r="I5" s="150"/>
      <c r="J5" s="60"/>
      <c r="K5" s="60"/>
      <c r="L5" s="60"/>
      <c r="M5" s="60"/>
      <c r="N5" s="60"/>
    </row>
    <row r="6" spans="1:14" s="3" customFormat="1" ht="16.5" customHeight="1" x14ac:dyDescent="0.25">
      <c r="A6" s="1"/>
      <c r="B6" s="1"/>
      <c r="C6" s="1"/>
      <c r="D6" s="1"/>
      <c r="E6" s="1"/>
      <c r="F6" s="1"/>
      <c r="G6" s="1"/>
      <c r="H6" s="1"/>
      <c r="I6" s="1"/>
      <c r="J6" s="60"/>
      <c r="K6" s="60"/>
      <c r="L6" s="60"/>
      <c r="M6" s="60"/>
      <c r="N6" s="60"/>
    </row>
    <row r="7" spans="1:14" s="3" customFormat="1" ht="31.5" customHeight="1" x14ac:dyDescent="0.25">
      <c r="A7" s="1"/>
      <c r="B7" s="1"/>
      <c r="C7" s="52"/>
      <c r="D7" s="72" t="s">
        <v>111</v>
      </c>
      <c r="E7" s="1"/>
      <c r="F7" s="52"/>
      <c r="G7" s="96" t="s">
        <v>112</v>
      </c>
      <c r="H7" s="1"/>
      <c r="I7" s="1"/>
      <c r="J7" s="60"/>
      <c r="K7" s="60"/>
      <c r="L7" s="60"/>
      <c r="M7" s="60"/>
      <c r="N7" s="60"/>
    </row>
    <row r="8" spans="1:14" s="3" customFormat="1" ht="4.5" customHeight="1" x14ac:dyDescent="0.25">
      <c r="A8" s="1"/>
      <c r="B8" s="1"/>
      <c r="C8" s="52"/>
      <c r="D8" s="1"/>
      <c r="E8" s="1"/>
      <c r="F8" s="52"/>
      <c r="G8" s="1"/>
      <c r="H8" s="1"/>
      <c r="I8" s="1"/>
      <c r="J8" s="60"/>
      <c r="K8" s="60"/>
      <c r="L8" s="60"/>
      <c r="M8" s="60"/>
      <c r="N8" s="60"/>
    </row>
    <row r="9" spans="1:14" s="3" customFormat="1" x14ac:dyDescent="0.25">
      <c r="A9" s="1"/>
      <c r="B9" s="12" t="s">
        <v>72</v>
      </c>
      <c r="C9" s="52"/>
      <c r="D9" s="62"/>
      <c r="E9" s="12" t="s">
        <v>69</v>
      </c>
      <c r="F9" s="52"/>
      <c r="G9" s="62"/>
      <c r="H9" s="12" t="s">
        <v>69</v>
      </c>
      <c r="I9" s="1"/>
      <c r="J9" s="60"/>
      <c r="K9" s="60"/>
      <c r="L9" s="60"/>
      <c r="M9" s="60"/>
      <c r="N9" s="60"/>
    </row>
    <row r="10" spans="1:14" s="3" customFormat="1" ht="3" customHeight="1" x14ac:dyDescent="0.25">
      <c r="A10" s="1"/>
      <c r="B10" s="12"/>
      <c r="C10" s="52"/>
      <c r="D10" s="1"/>
      <c r="E10" s="12"/>
      <c r="F10" s="52"/>
      <c r="G10" s="1"/>
      <c r="H10" s="12"/>
      <c r="I10" s="1"/>
      <c r="J10" s="60"/>
      <c r="K10" s="60"/>
      <c r="L10" s="60"/>
      <c r="M10" s="60"/>
      <c r="N10" s="60"/>
    </row>
    <row r="11" spans="1:14" s="3" customFormat="1" x14ac:dyDescent="0.25">
      <c r="A11" s="1"/>
      <c r="B11" s="12" t="s">
        <v>70</v>
      </c>
      <c r="C11" s="52"/>
      <c r="D11" s="62"/>
      <c r="E11" s="12" t="s">
        <v>71</v>
      </c>
      <c r="F11" s="52"/>
      <c r="G11" s="63">
        <f>D11</f>
        <v>0</v>
      </c>
      <c r="H11" s="12" t="s">
        <v>71</v>
      </c>
      <c r="I11" s="1"/>
      <c r="J11" s="60"/>
      <c r="K11" s="60"/>
      <c r="L11" s="60"/>
      <c r="M11" s="60"/>
      <c r="N11" s="60"/>
    </row>
    <row r="12" spans="1:14" s="3" customFormat="1" ht="3.75" customHeight="1" x14ac:dyDescent="0.25">
      <c r="A12" s="1"/>
      <c r="B12" s="12"/>
      <c r="C12" s="52"/>
      <c r="D12" s="1"/>
      <c r="E12" s="12"/>
      <c r="F12" s="52"/>
      <c r="G12" s="1"/>
      <c r="H12" s="12"/>
      <c r="I12" s="1"/>
      <c r="J12" s="60"/>
      <c r="K12" s="60"/>
      <c r="L12" s="60"/>
      <c r="M12" s="60"/>
      <c r="N12" s="60"/>
    </row>
    <row r="13" spans="1:14" s="3" customFormat="1" ht="15" customHeight="1" x14ac:dyDescent="0.25">
      <c r="A13" s="1"/>
      <c r="B13" s="12" t="s">
        <v>74</v>
      </c>
      <c r="C13" s="52"/>
      <c r="D13" s="62"/>
      <c r="E13" s="12" t="s">
        <v>71</v>
      </c>
      <c r="F13" s="52"/>
      <c r="G13" s="62"/>
      <c r="H13" s="12" t="s">
        <v>71</v>
      </c>
      <c r="I13" s="1"/>
      <c r="J13" s="60"/>
      <c r="K13" s="60"/>
      <c r="L13" s="60"/>
      <c r="M13" s="60"/>
      <c r="N13" s="60"/>
    </row>
    <row r="14" spans="1:14" s="3" customFormat="1" ht="6.75" customHeight="1" x14ac:dyDescent="0.25">
      <c r="A14" s="1"/>
      <c r="B14" s="12"/>
      <c r="C14" s="52"/>
      <c r="D14" s="1"/>
      <c r="E14" s="12"/>
      <c r="F14" s="52"/>
      <c r="G14" s="1"/>
      <c r="H14" s="12"/>
      <c r="I14" s="1"/>
      <c r="J14" s="60"/>
      <c r="K14" s="60"/>
      <c r="L14" s="60"/>
      <c r="M14" s="60"/>
      <c r="N14" s="60"/>
    </row>
    <row r="15" spans="1:14" s="3" customFormat="1" x14ac:dyDescent="0.25">
      <c r="A15" s="1"/>
      <c r="B15" s="12" t="s">
        <v>73</v>
      </c>
      <c r="C15" s="52"/>
      <c r="D15" s="59"/>
      <c r="E15" s="58" t="s">
        <v>66</v>
      </c>
      <c r="F15" s="64"/>
      <c r="G15" s="63">
        <f>D15</f>
        <v>0</v>
      </c>
      <c r="H15" s="12" t="str">
        <f>E15</f>
        <v>h/día</v>
      </c>
      <c r="I15" s="1"/>
      <c r="J15" s="60"/>
      <c r="K15" s="60"/>
      <c r="L15" s="60"/>
      <c r="M15" s="60"/>
      <c r="N15" s="60"/>
    </row>
    <row r="16" spans="1:14" s="3" customFormat="1" ht="4.5" customHeight="1" x14ac:dyDescent="0.25">
      <c r="A16" s="1"/>
      <c r="B16" s="1"/>
      <c r="C16" s="52"/>
      <c r="D16" s="1"/>
      <c r="E16" s="12"/>
      <c r="F16" s="52"/>
      <c r="G16" s="1"/>
      <c r="H16" s="12"/>
      <c r="I16" s="1"/>
      <c r="J16" s="60"/>
      <c r="K16" s="60"/>
      <c r="L16" s="60"/>
      <c r="M16" s="60"/>
      <c r="N16" s="60"/>
    </row>
    <row r="17" spans="1:15" s="3" customFormat="1" x14ac:dyDescent="0.25">
      <c r="A17" s="1"/>
      <c r="B17" s="1"/>
      <c r="C17" s="52"/>
      <c r="D17" s="59"/>
      <c r="E17" s="58" t="s">
        <v>67</v>
      </c>
      <c r="F17" s="64"/>
      <c r="G17" s="63">
        <f>D17</f>
        <v>0</v>
      </c>
      <c r="H17" s="58" t="s">
        <v>67</v>
      </c>
      <c r="I17" s="1"/>
      <c r="J17" s="60"/>
      <c r="K17" s="60"/>
      <c r="L17" s="60"/>
      <c r="M17" s="60"/>
      <c r="N17" s="60"/>
    </row>
    <row r="18" spans="1:15" s="3" customFormat="1" x14ac:dyDescent="0.25">
      <c r="A18" s="1"/>
      <c r="B18" s="1"/>
      <c r="C18" s="52"/>
      <c r="D18" s="1"/>
      <c r="E18" s="1"/>
      <c r="F18" s="52"/>
      <c r="G18" s="1"/>
      <c r="H18" s="1"/>
      <c r="I18" s="1"/>
      <c r="J18" s="60"/>
      <c r="K18" s="60"/>
      <c r="L18" s="60"/>
      <c r="M18" s="60"/>
      <c r="N18" s="60"/>
    </row>
    <row r="19" spans="1:15" x14ac:dyDescent="0.25">
      <c r="A19" s="1"/>
      <c r="B19" s="1"/>
      <c r="C19" s="1"/>
      <c r="D19" s="1"/>
      <c r="E19" s="1"/>
      <c r="F19" s="1"/>
      <c r="G19" s="1"/>
      <c r="H19" s="1"/>
      <c r="I19" s="1"/>
      <c r="J19" s="60"/>
      <c r="K19" s="60"/>
      <c r="L19" s="60"/>
      <c r="M19" s="60"/>
      <c r="N19" s="60"/>
    </row>
    <row r="20" spans="1:15" x14ac:dyDescent="0.25">
      <c r="A20" s="150" t="s">
        <v>75</v>
      </c>
      <c r="B20" s="150"/>
      <c r="C20" s="150"/>
      <c r="D20" s="150"/>
      <c r="E20" s="150"/>
      <c r="F20" s="150"/>
      <c r="G20" s="150"/>
      <c r="H20" s="150"/>
      <c r="I20" s="150"/>
      <c r="J20" s="61"/>
      <c r="K20" s="61"/>
      <c r="L20" s="61"/>
      <c r="M20" s="61"/>
      <c r="N20" s="61"/>
      <c r="O20" s="61"/>
    </row>
    <row r="21" spans="1:15" ht="8.25" customHeight="1" x14ac:dyDescent="0.25">
      <c r="A21" s="1"/>
      <c r="B21" s="1"/>
      <c r="C21" s="1"/>
      <c r="D21" s="1"/>
      <c r="E21" s="1"/>
      <c r="F21" s="1"/>
      <c r="G21" s="1"/>
      <c r="H21" s="1"/>
      <c r="I21" s="1"/>
      <c r="J21" s="60"/>
      <c r="K21" s="60"/>
      <c r="L21" s="60"/>
      <c r="M21" s="60"/>
      <c r="N21" s="60"/>
    </row>
    <row r="22" spans="1:15" s="3" customFormat="1" ht="6" customHeight="1" x14ac:dyDescent="0.25">
      <c r="A22" s="1"/>
      <c r="B22" s="1"/>
      <c r="C22" s="52"/>
      <c r="D22" s="1"/>
      <c r="E22" s="1"/>
      <c r="F22" s="52"/>
      <c r="G22" s="1"/>
      <c r="H22" s="1"/>
      <c r="I22" s="1"/>
      <c r="J22" s="60"/>
      <c r="K22" s="60"/>
      <c r="L22" s="60"/>
      <c r="M22" s="60"/>
      <c r="N22" s="60"/>
    </row>
    <row r="23" spans="1:15" x14ac:dyDescent="0.25">
      <c r="A23" s="1"/>
      <c r="B23" s="58" t="s">
        <v>79</v>
      </c>
      <c r="C23" s="68"/>
      <c r="D23" s="55"/>
      <c r="E23" s="1"/>
      <c r="F23" s="52"/>
      <c r="G23" s="99"/>
      <c r="H23" s="12" t="s">
        <v>76</v>
      </c>
      <c r="I23" s="1"/>
      <c r="J23" s="60"/>
      <c r="K23" s="60"/>
      <c r="L23" s="60"/>
      <c r="M23" s="60"/>
      <c r="N23" s="60"/>
    </row>
    <row r="24" spans="1:15" ht="5.25" customHeight="1" x14ac:dyDescent="0.25">
      <c r="A24" s="1"/>
      <c r="B24" s="66"/>
      <c r="C24" s="69"/>
      <c r="D24" s="1"/>
      <c r="E24" s="1"/>
      <c r="F24" s="52"/>
      <c r="G24" s="1"/>
      <c r="H24" s="12"/>
      <c r="I24" s="1"/>
      <c r="J24" s="60"/>
      <c r="K24" s="60"/>
      <c r="L24" s="60"/>
      <c r="M24" s="60"/>
      <c r="N24" s="60"/>
    </row>
    <row r="25" spans="1:15" ht="14.25" customHeight="1" x14ac:dyDescent="0.25">
      <c r="A25" s="1"/>
      <c r="B25" s="67" t="s">
        <v>77</v>
      </c>
      <c r="C25" s="68"/>
      <c r="D25" s="1"/>
      <c r="E25" s="1"/>
      <c r="F25" s="52"/>
      <c r="G25" s="70"/>
      <c r="H25" s="12" t="s">
        <v>76</v>
      </c>
      <c r="I25" s="1"/>
      <c r="J25" s="60"/>
      <c r="K25" s="60"/>
      <c r="L25" s="60"/>
      <c r="M25" s="60"/>
      <c r="N25" s="60"/>
    </row>
    <row r="26" spans="1:15" ht="4.5" customHeight="1" x14ac:dyDescent="0.25">
      <c r="A26" s="1"/>
      <c r="B26" s="67"/>
      <c r="C26" s="68"/>
      <c r="D26" s="1"/>
      <c r="E26" s="1"/>
      <c r="F26" s="52"/>
      <c r="G26" s="1"/>
      <c r="H26" s="12"/>
      <c r="I26" s="1"/>
      <c r="J26" s="60"/>
      <c r="K26" s="60"/>
      <c r="L26" s="60"/>
      <c r="M26" s="60"/>
      <c r="N26" s="60"/>
    </row>
    <row r="27" spans="1:15" x14ac:dyDescent="0.25">
      <c r="A27" s="1"/>
      <c r="B27" s="58" t="s">
        <v>78</v>
      </c>
      <c r="C27" s="68"/>
      <c r="D27" s="1"/>
      <c r="E27" s="1"/>
      <c r="F27" s="52"/>
      <c r="G27" s="98">
        <f>G23+G25</f>
        <v>0</v>
      </c>
      <c r="H27" s="12" t="s">
        <v>76</v>
      </c>
      <c r="I27" s="1"/>
      <c r="J27" s="60"/>
      <c r="K27" s="60"/>
      <c r="L27" s="60"/>
      <c r="M27" s="60"/>
      <c r="N27" s="60"/>
    </row>
    <row r="28" spans="1:15" x14ac:dyDescent="0.25">
      <c r="A28" s="1"/>
      <c r="B28" s="1"/>
      <c r="C28" s="52"/>
      <c r="D28" s="1"/>
      <c r="E28" s="1"/>
      <c r="F28" s="52"/>
      <c r="G28" s="1"/>
      <c r="H28" s="1"/>
      <c r="I28" s="1"/>
      <c r="J28" s="60"/>
      <c r="K28" s="60"/>
      <c r="L28" s="60"/>
      <c r="M28" s="60"/>
      <c r="N28" s="60"/>
    </row>
    <row r="29" spans="1:15" s="3" customFormat="1" x14ac:dyDescent="0.25">
      <c r="A29" s="1"/>
      <c r="B29" s="1"/>
      <c r="C29" s="55"/>
      <c r="D29" s="1"/>
      <c r="E29" s="1"/>
      <c r="F29" s="1"/>
      <c r="G29" s="1"/>
      <c r="H29" s="1"/>
      <c r="I29" s="1"/>
      <c r="J29" s="60"/>
      <c r="K29" s="60"/>
      <c r="L29" s="60"/>
      <c r="M29" s="60"/>
      <c r="N29" s="60"/>
    </row>
    <row r="30" spans="1:15" s="3" customFormat="1" x14ac:dyDescent="0.25">
      <c r="A30" s="150" t="s">
        <v>82</v>
      </c>
      <c r="B30" s="150"/>
      <c r="C30" s="150"/>
      <c r="D30" s="150"/>
      <c r="E30" s="150"/>
      <c r="F30" s="150"/>
      <c r="G30" s="150"/>
      <c r="H30" s="150"/>
      <c r="I30" s="150"/>
      <c r="J30" s="60"/>
      <c r="K30" s="60"/>
      <c r="L30" s="60"/>
      <c r="M30" s="60"/>
      <c r="N30" s="60"/>
    </row>
    <row r="31" spans="1:15" s="3" customFormat="1" x14ac:dyDescent="0.25">
      <c r="A31" s="1"/>
      <c r="B31" s="1"/>
      <c r="C31" s="55"/>
      <c r="D31" s="1"/>
      <c r="E31" s="1"/>
      <c r="F31" s="1"/>
      <c r="G31" s="1"/>
      <c r="H31" s="1"/>
      <c r="I31" s="1"/>
      <c r="J31" s="60"/>
      <c r="K31" s="60"/>
      <c r="L31" s="60"/>
      <c r="M31" s="60"/>
      <c r="N31" s="60"/>
    </row>
    <row r="32" spans="1:15" s="3" customFormat="1" ht="15.75" customHeight="1" x14ac:dyDescent="0.25">
      <c r="A32" s="1"/>
      <c r="B32" s="58" t="s">
        <v>80</v>
      </c>
      <c r="C32" s="52"/>
      <c r="D32" s="62"/>
      <c r="E32" s="65" t="s">
        <v>81</v>
      </c>
      <c r="F32" s="52"/>
      <c r="G32" s="1"/>
      <c r="H32" s="1"/>
      <c r="I32" s="1"/>
      <c r="J32" s="60"/>
      <c r="K32" s="60"/>
      <c r="L32" s="60"/>
      <c r="M32" s="60"/>
      <c r="N32" s="60"/>
    </row>
    <row r="33" spans="1:14" s="3" customFormat="1" ht="24.75" customHeight="1" x14ac:dyDescent="0.25">
      <c r="A33" s="1"/>
      <c r="B33" s="146" t="s">
        <v>132</v>
      </c>
      <c r="C33" s="146"/>
      <c r="D33" s="146"/>
      <c r="E33" s="146"/>
      <c r="F33" s="146"/>
      <c r="G33" s="146"/>
      <c r="H33" s="146"/>
      <c r="I33" s="146"/>
      <c r="J33" s="60"/>
      <c r="K33" s="60"/>
      <c r="L33" s="60"/>
      <c r="M33" s="60"/>
      <c r="N33" s="60"/>
    </row>
    <row r="34" spans="1:14" s="3" customFormat="1" x14ac:dyDescent="0.25">
      <c r="A34" s="1"/>
      <c r="B34" s="1"/>
      <c r="C34" s="55"/>
      <c r="D34" s="1"/>
      <c r="E34" s="1"/>
      <c r="F34" s="1"/>
      <c r="G34" s="1"/>
      <c r="H34" s="1"/>
      <c r="I34" s="1"/>
      <c r="J34" s="60"/>
      <c r="K34" s="60"/>
      <c r="L34" s="60"/>
      <c r="M34" s="60"/>
      <c r="N34" s="60"/>
    </row>
    <row r="35" spans="1:14" x14ac:dyDescent="0.25">
      <c r="A35" s="150" t="s">
        <v>126</v>
      </c>
      <c r="B35" s="150"/>
      <c r="C35" s="150"/>
      <c r="D35" s="150"/>
      <c r="E35" s="150"/>
      <c r="F35" s="150"/>
      <c r="G35" s="150"/>
      <c r="H35" s="150"/>
      <c r="I35" s="150"/>
      <c r="J35" s="60"/>
      <c r="K35" s="60"/>
      <c r="L35" s="60"/>
      <c r="M35" s="60"/>
      <c r="N35" s="60"/>
    </row>
    <row r="36" spans="1:14" x14ac:dyDescent="0.25">
      <c r="A36" s="1"/>
      <c r="B36" s="1"/>
      <c r="C36" s="1"/>
      <c r="D36" s="1"/>
      <c r="E36" s="1"/>
      <c r="F36" s="1"/>
      <c r="G36" s="1"/>
      <c r="H36" s="1"/>
      <c r="I36" s="1"/>
      <c r="J36" s="60"/>
      <c r="K36" s="60"/>
      <c r="L36" s="60"/>
      <c r="M36" s="60"/>
      <c r="N36" s="60"/>
    </row>
    <row r="37" spans="1:14" x14ac:dyDescent="0.25">
      <c r="A37" s="1"/>
      <c r="B37" s="58" t="s">
        <v>83</v>
      </c>
      <c r="C37" s="71"/>
      <c r="D37" s="80">
        <f>IF(D13=0,0,D9*0.746*D15*D17*100/D13)</f>
        <v>0</v>
      </c>
      <c r="E37" s="12" t="s">
        <v>90</v>
      </c>
      <c r="F37" s="77"/>
      <c r="G37" s="80">
        <f>IF(G13=0,0,G9*0.746*G15*G17*100/G13)</f>
        <v>0</v>
      </c>
      <c r="H37" s="12" t="s">
        <v>90</v>
      </c>
      <c r="I37" s="1"/>
      <c r="J37" s="60"/>
      <c r="K37" s="60"/>
      <c r="L37" s="60"/>
      <c r="M37" s="60"/>
      <c r="N37" s="60"/>
    </row>
    <row r="38" spans="1:14" ht="3.75" customHeight="1" x14ac:dyDescent="0.25">
      <c r="A38" s="1"/>
      <c r="B38" s="1"/>
      <c r="C38" s="52"/>
      <c r="D38" s="12"/>
      <c r="E38" s="12"/>
      <c r="F38" s="77"/>
      <c r="G38" s="12"/>
      <c r="H38" s="12"/>
      <c r="I38" s="1"/>
      <c r="J38" s="60"/>
      <c r="K38" s="60"/>
      <c r="L38" s="60"/>
      <c r="M38" s="60"/>
      <c r="N38" s="60"/>
    </row>
    <row r="39" spans="1:14" x14ac:dyDescent="0.25">
      <c r="A39" s="1"/>
      <c r="B39" s="73" t="s">
        <v>84</v>
      </c>
      <c r="C39" s="52"/>
      <c r="D39" s="12"/>
      <c r="E39" s="12"/>
      <c r="F39" s="77"/>
      <c r="G39" s="79">
        <f>D37-G37</f>
        <v>0</v>
      </c>
      <c r="H39" s="78" t="s">
        <v>90</v>
      </c>
      <c r="I39" s="1"/>
      <c r="J39" s="60"/>
      <c r="K39" s="60"/>
      <c r="L39" s="60"/>
      <c r="M39" s="60"/>
      <c r="N39" s="60"/>
    </row>
    <row r="40" spans="1:14" ht="3.75" customHeight="1" x14ac:dyDescent="0.25">
      <c r="A40" s="1"/>
      <c r="B40" s="58"/>
      <c r="C40" s="52"/>
      <c r="D40" s="12"/>
      <c r="E40" s="12"/>
      <c r="F40" s="77"/>
      <c r="G40" s="12"/>
      <c r="H40" s="12"/>
      <c r="I40" s="1"/>
      <c r="J40" s="60"/>
      <c r="K40" s="60"/>
      <c r="L40" s="60"/>
      <c r="M40" s="60"/>
      <c r="N40" s="60"/>
    </row>
    <row r="41" spans="1:14" x14ac:dyDescent="0.25">
      <c r="A41" s="1"/>
      <c r="B41" s="58" t="s">
        <v>85</v>
      </c>
      <c r="C41" s="52"/>
      <c r="D41" s="81">
        <f>D37*$D$32</f>
        <v>0</v>
      </c>
      <c r="E41" s="12" t="s">
        <v>91</v>
      </c>
      <c r="F41" s="77"/>
      <c r="G41" s="81">
        <f>G37*D32</f>
        <v>0</v>
      </c>
      <c r="H41" s="12" t="s">
        <v>91</v>
      </c>
      <c r="I41" s="1"/>
      <c r="J41" s="60"/>
      <c r="K41" s="60"/>
      <c r="L41" s="60"/>
      <c r="M41" s="60"/>
      <c r="N41" s="60"/>
    </row>
    <row r="42" spans="1:14" ht="3" customHeight="1" x14ac:dyDescent="0.25">
      <c r="A42" s="1"/>
      <c r="B42" s="58"/>
      <c r="C42" s="52"/>
      <c r="D42" s="12"/>
      <c r="E42" s="12"/>
      <c r="F42" s="77"/>
      <c r="G42" s="12"/>
      <c r="H42" s="12"/>
      <c r="I42" s="1"/>
      <c r="J42" s="60"/>
      <c r="K42" s="60"/>
      <c r="L42" s="60"/>
      <c r="M42" s="60"/>
      <c r="N42" s="60"/>
    </row>
    <row r="43" spans="1:14" x14ac:dyDescent="0.25">
      <c r="A43" s="1"/>
      <c r="B43" s="73" t="s">
        <v>86</v>
      </c>
      <c r="C43" s="55"/>
      <c r="D43" s="12"/>
      <c r="E43" s="12"/>
      <c r="F43" s="14"/>
      <c r="G43" s="79">
        <f>D41-G41</f>
        <v>0</v>
      </c>
      <c r="H43" s="78" t="s">
        <v>91</v>
      </c>
      <c r="I43" s="1"/>
    </row>
    <row r="44" spans="1:14" ht="2.25" customHeight="1" x14ac:dyDescent="0.25">
      <c r="A44" s="1"/>
      <c r="B44" s="58"/>
      <c r="C44" s="52"/>
      <c r="D44" s="12"/>
      <c r="E44" s="12"/>
      <c r="F44" s="14"/>
      <c r="G44" s="12"/>
      <c r="H44" s="12"/>
      <c r="I44" s="1"/>
    </row>
    <row r="45" spans="1:14" x14ac:dyDescent="0.25">
      <c r="A45" s="1"/>
      <c r="B45" s="58" t="s">
        <v>87</v>
      </c>
      <c r="C45" s="55"/>
      <c r="D45" s="12"/>
      <c r="E45" s="12"/>
      <c r="F45" s="14"/>
      <c r="G45" s="12" t="str">
        <f>IF(G43=0,"",G27/G43)</f>
        <v/>
      </c>
      <c r="H45" s="12" t="s">
        <v>93</v>
      </c>
      <c r="I45" s="1"/>
    </row>
    <row r="46" spans="1:14" ht="2.25" customHeight="1" x14ac:dyDescent="0.25">
      <c r="A46" s="1"/>
      <c r="B46" s="74"/>
      <c r="C46" s="55"/>
      <c r="D46" s="12"/>
      <c r="E46" s="12"/>
      <c r="F46" s="14"/>
      <c r="G46" s="12"/>
      <c r="H46" s="12"/>
      <c r="I46" s="1"/>
    </row>
    <row r="47" spans="1:14" ht="16.5" x14ac:dyDescent="0.25">
      <c r="A47" s="1"/>
      <c r="B47" s="75" t="s">
        <v>88</v>
      </c>
      <c r="C47" s="55"/>
      <c r="D47" s="12"/>
      <c r="E47" s="12"/>
      <c r="F47" s="14"/>
      <c r="G47" s="79">
        <f>G39*D48</f>
        <v>0</v>
      </c>
      <c r="H47" s="84" t="s">
        <v>94</v>
      </c>
      <c r="I47" s="55"/>
    </row>
    <row r="48" spans="1:14" ht="15.75" customHeight="1" x14ac:dyDescent="0.25">
      <c r="A48" s="1"/>
      <c r="B48" s="76" t="s">
        <v>89</v>
      </c>
      <c r="C48" s="55"/>
      <c r="D48" s="82">
        <v>0.499</v>
      </c>
      <c r="E48" s="82" t="s">
        <v>92</v>
      </c>
      <c r="F48" s="14"/>
      <c r="G48" s="12"/>
      <c r="H48" s="12"/>
      <c r="I48" s="1"/>
    </row>
    <row r="49" spans="1:9" x14ac:dyDescent="0.25">
      <c r="A49" s="1"/>
      <c r="B49" s="83" t="s">
        <v>95</v>
      </c>
      <c r="C49" s="55"/>
      <c r="D49" s="12"/>
      <c r="E49" s="12"/>
      <c r="F49" s="14"/>
      <c r="G49" s="12"/>
      <c r="H49" s="12"/>
      <c r="I49" s="1"/>
    </row>
    <row r="50" spans="1:9" x14ac:dyDescent="0.25">
      <c r="A50" s="1"/>
      <c r="B50" s="1"/>
      <c r="C50" s="1"/>
      <c r="D50" s="1"/>
      <c r="E50" s="1"/>
      <c r="F50" s="1"/>
      <c r="G50" s="1"/>
      <c r="H50" s="1"/>
      <c r="I50" s="1"/>
    </row>
  </sheetData>
  <mergeCells count="6">
    <mergeCell ref="A20:I20"/>
    <mergeCell ref="A35:I35"/>
    <mergeCell ref="A30:I30"/>
    <mergeCell ref="B33:I33"/>
    <mergeCell ref="B2:I2"/>
    <mergeCell ref="A5:I5"/>
  </mergeCells>
  <pageMargins left="0.7" right="0.7" top="1.6114583333333334" bottom="0.75" header="0.3" footer="0.3"/>
  <pageSetup scale="85" fitToHeight="0" orientation="portrait" horizontalDpi="0" verticalDpi="0" r:id="rId1"/>
  <headerFooter>
    <oddHeader>&amp;C&amp;G&amp;R&amp;"Arial,Negrita Cursiva"SISTEMAS ELECTROMOTRICES</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6"/>
  <sheetViews>
    <sheetView tabSelected="1" topLeftCell="B29" zoomScale="120" zoomScaleNormal="120" workbookViewId="0">
      <selection activeCell="D45" sqref="D45"/>
    </sheetView>
  </sheetViews>
  <sheetFormatPr baseColWidth="10" defaultRowHeight="15" x14ac:dyDescent="0.25"/>
  <cols>
    <col min="1" max="1" width="2.5703125" style="3" customWidth="1"/>
    <col min="2" max="2" width="39.42578125" style="3" customWidth="1"/>
    <col min="3" max="3" width="2.7109375" style="3" customWidth="1"/>
    <col min="4" max="4" width="13" style="3" customWidth="1"/>
    <col min="5" max="5" width="15" style="3" customWidth="1"/>
    <col min="6" max="6" width="3.28515625" style="3" customWidth="1"/>
    <col min="7" max="7" width="13.28515625" style="3" customWidth="1"/>
    <col min="8" max="8" width="13.7109375" style="3" customWidth="1"/>
    <col min="9" max="9" width="4.5703125" style="3" customWidth="1"/>
    <col min="10" max="16384" width="11.42578125" style="3"/>
  </cols>
  <sheetData>
    <row r="1" spans="1:14" x14ac:dyDescent="0.25">
      <c r="B1" s="1"/>
      <c r="C1" s="1"/>
      <c r="D1" s="1"/>
      <c r="E1" s="1"/>
      <c r="F1" s="1"/>
      <c r="G1" s="1"/>
      <c r="H1" s="1"/>
      <c r="I1" s="1"/>
      <c r="J1" s="60"/>
      <c r="K1" s="60"/>
      <c r="L1" s="60"/>
      <c r="M1" s="60"/>
      <c r="N1" s="60"/>
    </row>
    <row r="2" spans="1:14" ht="36" customHeight="1" x14ac:dyDescent="0.25">
      <c r="A2" s="1"/>
      <c r="B2" s="149" t="s">
        <v>104</v>
      </c>
      <c r="C2" s="149"/>
      <c r="D2" s="149"/>
      <c r="E2" s="149"/>
      <c r="F2" s="149"/>
      <c r="G2" s="149"/>
      <c r="H2" s="149"/>
      <c r="I2" s="149"/>
      <c r="J2" s="60"/>
      <c r="K2" s="60"/>
      <c r="L2" s="60"/>
      <c r="M2" s="60"/>
      <c r="N2" s="60"/>
    </row>
    <row r="3" spans="1:14" x14ac:dyDescent="0.25">
      <c r="A3" s="1"/>
      <c r="B3" s="1"/>
      <c r="C3" s="1"/>
      <c r="D3" s="1"/>
      <c r="E3" s="1"/>
      <c r="F3" s="1"/>
      <c r="G3" s="1"/>
      <c r="H3" s="1"/>
      <c r="I3" s="1"/>
      <c r="J3" s="60"/>
      <c r="K3" s="60"/>
      <c r="L3" s="60"/>
      <c r="M3" s="60"/>
      <c r="N3" s="60"/>
    </row>
    <row r="4" spans="1:14" ht="47.25" customHeight="1" x14ac:dyDescent="0.25">
      <c r="A4" s="1"/>
      <c r="B4" s="152" t="s">
        <v>105</v>
      </c>
      <c r="C4" s="152"/>
      <c r="D4" s="152"/>
      <c r="E4" s="152"/>
      <c r="F4" s="152"/>
      <c r="G4" s="152"/>
      <c r="H4" s="152"/>
      <c r="I4" s="1"/>
      <c r="J4" s="60"/>
      <c r="K4" s="60"/>
      <c r="L4" s="60"/>
      <c r="M4" s="60"/>
      <c r="N4" s="60"/>
    </row>
    <row r="5" spans="1:14" x14ac:dyDescent="0.25">
      <c r="A5" s="1"/>
      <c r="B5" s="1"/>
      <c r="C5" s="1"/>
      <c r="D5" s="1"/>
      <c r="E5" s="1"/>
      <c r="F5" s="1"/>
      <c r="G5" s="1"/>
      <c r="H5" s="1"/>
      <c r="I5" s="1"/>
      <c r="J5" s="60"/>
      <c r="K5" s="60"/>
      <c r="L5" s="60"/>
      <c r="M5" s="60"/>
      <c r="N5" s="60"/>
    </row>
    <row r="6" spans="1:14" ht="18.75" x14ac:dyDescent="0.35">
      <c r="A6" s="1"/>
      <c r="B6" s="153" t="s">
        <v>106</v>
      </c>
      <c r="C6" s="153"/>
      <c r="D6" s="153"/>
      <c r="E6" s="153"/>
      <c r="F6" s="153"/>
      <c r="G6" s="153"/>
      <c r="H6" s="153"/>
      <c r="I6" s="1"/>
      <c r="J6" s="60"/>
      <c r="K6" s="60"/>
      <c r="L6" s="60"/>
      <c r="M6" s="60"/>
      <c r="N6" s="60"/>
    </row>
    <row r="7" spans="1:14" ht="20.25" customHeight="1" x14ac:dyDescent="0.25">
      <c r="A7" s="1"/>
      <c r="B7" s="151" t="s">
        <v>96</v>
      </c>
      <c r="C7" s="151"/>
      <c r="D7" s="151"/>
      <c r="E7" s="151"/>
      <c r="F7" s="151"/>
      <c r="G7" s="151"/>
      <c r="H7" s="151"/>
      <c r="I7" s="1"/>
      <c r="J7" s="60"/>
      <c r="K7" s="60"/>
      <c r="L7" s="60"/>
      <c r="M7" s="60"/>
      <c r="N7" s="60"/>
    </row>
    <row r="8" spans="1:14" x14ac:dyDescent="0.25">
      <c r="A8" s="1"/>
      <c r="B8" s="1"/>
      <c r="C8" s="1"/>
      <c r="D8" s="1"/>
      <c r="E8" s="1"/>
      <c r="F8" s="1"/>
      <c r="G8" s="1"/>
      <c r="H8" s="1"/>
      <c r="I8" s="1"/>
      <c r="J8" s="60"/>
      <c r="K8" s="60"/>
      <c r="L8" s="60"/>
      <c r="M8" s="60"/>
      <c r="N8" s="60"/>
    </row>
    <row r="9" spans="1:14" x14ac:dyDescent="0.25">
      <c r="A9" s="1"/>
      <c r="B9" s="94" t="s">
        <v>107</v>
      </c>
      <c r="C9" s="1"/>
      <c r="D9" s="1"/>
      <c r="E9" s="1"/>
      <c r="F9" s="1"/>
      <c r="G9" s="1"/>
      <c r="H9" s="1"/>
      <c r="I9" s="1"/>
      <c r="J9" s="60"/>
      <c r="K9" s="60"/>
      <c r="L9" s="60"/>
      <c r="M9" s="60"/>
      <c r="N9" s="60"/>
    </row>
    <row r="10" spans="1:14" x14ac:dyDescent="0.25">
      <c r="A10" s="1"/>
      <c r="B10" s="95" t="s">
        <v>108</v>
      </c>
      <c r="C10" s="1"/>
      <c r="D10" s="1"/>
      <c r="E10" s="1"/>
      <c r="F10" s="1"/>
      <c r="G10" s="1"/>
      <c r="H10" s="1"/>
      <c r="I10" s="1"/>
      <c r="J10" s="60"/>
      <c r="K10" s="60"/>
      <c r="L10" s="60"/>
      <c r="M10" s="60"/>
      <c r="N10" s="60"/>
    </row>
    <row r="11" spans="1:14" x14ac:dyDescent="0.25">
      <c r="A11" s="1"/>
      <c r="B11" s="1"/>
      <c r="C11" s="1"/>
      <c r="D11" s="1"/>
      <c r="E11" s="1"/>
      <c r="F11" s="1"/>
      <c r="G11" s="1"/>
      <c r="H11" s="1"/>
      <c r="I11" s="1"/>
      <c r="J11" s="60"/>
      <c r="K11" s="60"/>
      <c r="L11" s="60"/>
      <c r="M11" s="60"/>
      <c r="N11" s="60"/>
    </row>
    <row r="12" spans="1:14" x14ac:dyDescent="0.25">
      <c r="A12" s="150" t="s">
        <v>68</v>
      </c>
      <c r="B12" s="150"/>
      <c r="C12" s="150"/>
      <c r="D12" s="150"/>
      <c r="E12" s="150"/>
      <c r="F12" s="150"/>
      <c r="G12" s="150"/>
      <c r="H12" s="150"/>
      <c r="I12" s="150"/>
      <c r="J12" s="60"/>
      <c r="K12" s="60"/>
      <c r="L12" s="60"/>
      <c r="M12" s="60"/>
      <c r="N12" s="60"/>
    </row>
    <row r="13" spans="1:14" x14ac:dyDescent="0.25">
      <c r="A13" s="1"/>
      <c r="B13" s="1"/>
      <c r="C13" s="55"/>
      <c r="D13" s="1"/>
      <c r="E13" s="1"/>
      <c r="F13" s="55"/>
      <c r="G13" s="55"/>
      <c r="H13" s="55"/>
      <c r="I13" s="1"/>
      <c r="J13" s="60"/>
      <c r="K13" s="60"/>
      <c r="L13" s="60"/>
      <c r="M13" s="60"/>
      <c r="N13" s="60"/>
    </row>
    <row r="14" spans="1:14" x14ac:dyDescent="0.25">
      <c r="A14" s="1"/>
      <c r="B14" s="12" t="s">
        <v>110</v>
      </c>
      <c r="C14" s="55"/>
      <c r="D14" s="62">
        <v>4</v>
      </c>
      <c r="E14" s="107" t="s">
        <v>116</v>
      </c>
      <c r="F14" s="55"/>
      <c r="G14" s="55"/>
      <c r="H14" s="55"/>
      <c r="I14" s="1"/>
      <c r="J14" s="60"/>
      <c r="K14" s="60"/>
      <c r="L14" s="60"/>
      <c r="M14" s="60"/>
      <c r="N14" s="60"/>
    </row>
    <row r="15" spans="1:14" ht="3.75" customHeight="1" x14ac:dyDescent="0.25">
      <c r="A15" s="1"/>
      <c r="B15" s="1"/>
      <c r="C15" s="55"/>
      <c r="D15" s="1"/>
      <c r="E15" s="12"/>
      <c r="F15" s="55"/>
      <c r="G15" s="55"/>
      <c r="H15" s="55"/>
      <c r="I15" s="1"/>
      <c r="J15" s="60"/>
      <c r="K15" s="60"/>
      <c r="L15" s="60"/>
      <c r="M15" s="60"/>
      <c r="N15" s="60"/>
    </row>
    <row r="16" spans="1:14" x14ac:dyDescent="0.25">
      <c r="A16" s="1"/>
      <c r="B16" s="12" t="s">
        <v>123</v>
      </c>
      <c r="C16" s="55"/>
      <c r="D16" s="62"/>
      <c r="E16" s="12" t="s">
        <v>114</v>
      </c>
      <c r="F16" s="55"/>
      <c r="G16" s="55"/>
      <c r="H16" s="55"/>
      <c r="I16" s="1"/>
      <c r="J16" s="60"/>
      <c r="K16" s="60"/>
      <c r="L16" s="60"/>
      <c r="M16" s="60"/>
      <c r="N16" s="60"/>
    </row>
    <row r="17" spans="1:14" ht="5.25" customHeight="1" x14ac:dyDescent="0.25">
      <c r="A17" s="1"/>
      <c r="B17" s="1"/>
      <c r="C17" s="55"/>
      <c r="D17" s="1"/>
      <c r="E17" s="12"/>
      <c r="F17" s="55"/>
      <c r="G17" s="55"/>
      <c r="H17" s="55"/>
      <c r="I17" s="1"/>
      <c r="J17" s="60"/>
      <c r="K17" s="60"/>
      <c r="L17" s="60"/>
      <c r="M17" s="60"/>
      <c r="N17" s="60"/>
    </row>
    <row r="18" spans="1:14" x14ac:dyDescent="0.25">
      <c r="A18" s="1"/>
      <c r="B18" s="12" t="s">
        <v>72</v>
      </c>
      <c r="C18" s="55"/>
      <c r="D18" s="62"/>
      <c r="E18" s="12" t="s">
        <v>109</v>
      </c>
      <c r="F18" s="55"/>
      <c r="G18" s="55"/>
      <c r="H18" s="14"/>
      <c r="I18" s="1"/>
      <c r="J18" s="60"/>
      <c r="K18" s="60"/>
      <c r="L18" s="60"/>
      <c r="M18" s="60"/>
      <c r="N18" s="60"/>
    </row>
    <row r="19" spans="1:14" ht="5.25" customHeight="1" x14ac:dyDescent="0.25">
      <c r="A19" s="1"/>
      <c r="B19" s="12"/>
      <c r="C19" s="55"/>
      <c r="D19" s="1"/>
      <c r="E19" s="12"/>
      <c r="F19" s="55"/>
      <c r="G19" s="55"/>
      <c r="H19" s="14"/>
      <c r="I19" s="1"/>
      <c r="J19" s="60"/>
      <c r="K19" s="60"/>
      <c r="L19" s="60"/>
      <c r="M19" s="60"/>
      <c r="N19" s="60"/>
    </row>
    <row r="20" spans="1:14" x14ac:dyDescent="0.25">
      <c r="A20" s="1"/>
      <c r="B20" s="12" t="s">
        <v>70</v>
      </c>
      <c r="C20" s="55"/>
      <c r="D20" s="62"/>
      <c r="E20" s="12" t="s">
        <v>71</v>
      </c>
      <c r="F20" s="55"/>
      <c r="G20" s="55"/>
      <c r="H20" s="14"/>
      <c r="I20" s="1"/>
      <c r="J20" s="60"/>
      <c r="K20" s="60"/>
      <c r="L20" s="60"/>
      <c r="M20" s="60"/>
      <c r="N20" s="60"/>
    </row>
    <row r="21" spans="1:14" ht="6.75" customHeight="1" x14ac:dyDescent="0.25">
      <c r="A21" s="1"/>
      <c r="B21" s="12"/>
      <c r="C21" s="55"/>
      <c r="D21" s="1"/>
      <c r="E21" s="12"/>
      <c r="F21" s="55"/>
      <c r="G21" s="55"/>
      <c r="H21" s="14"/>
      <c r="I21" s="1"/>
      <c r="J21" s="60"/>
      <c r="K21" s="60"/>
      <c r="L21" s="60"/>
      <c r="M21" s="60"/>
      <c r="N21" s="60"/>
    </row>
    <row r="22" spans="1:14" ht="15.75" customHeight="1" x14ac:dyDescent="0.25">
      <c r="A22" s="1"/>
      <c r="B22" s="12" t="s">
        <v>73</v>
      </c>
      <c r="C22" s="55"/>
      <c r="D22" s="59"/>
      <c r="E22" s="58" t="s">
        <v>66</v>
      </c>
      <c r="F22" s="97"/>
      <c r="G22" s="55"/>
      <c r="H22" s="14"/>
      <c r="I22" s="1"/>
      <c r="J22" s="60"/>
      <c r="K22" s="60"/>
      <c r="L22" s="60"/>
      <c r="M22" s="60"/>
      <c r="N22" s="60"/>
    </row>
    <row r="23" spans="1:14" ht="4.5" customHeight="1" x14ac:dyDescent="0.25">
      <c r="A23" s="1"/>
      <c r="B23" s="1"/>
      <c r="C23" s="55"/>
      <c r="D23" s="1"/>
      <c r="E23" s="12"/>
      <c r="F23" s="55"/>
      <c r="G23" s="55"/>
      <c r="H23" s="14"/>
      <c r="I23" s="1"/>
      <c r="J23" s="60"/>
      <c r="K23" s="60"/>
      <c r="L23" s="60"/>
      <c r="M23" s="60"/>
      <c r="N23" s="60"/>
    </row>
    <row r="24" spans="1:14" x14ac:dyDescent="0.25">
      <c r="A24" s="1"/>
      <c r="B24" s="1"/>
      <c r="C24" s="55"/>
      <c r="D24" s="59"/>
      <c r="E24" s="58" t="s">
        <v>67</v>
      </c>
      <c r="F24" s="97"/>
      <c r="G24" s="55"/>
      <c r="H24" s="97"/>
      <c r="I24" s="1"/>
      <c r="J24" s="60"/>
      <c r="K24" s="60"/>
      <c r="L24" s="60"/>
      <c r="M24" s="60"/>
      <c r="N24" s="60"/>
    </row>
    <row r="25" spans="1:14" x14ac:dyDescent="0.25">
      <c r="A25" s="1"/>
      <c r="B25" s="1"/>
      <c r="C25" s="1"/>
      <c r="D25" s="1"/>
      <c r="E25" s="1"/>
      <c r="F25" s="55"/>
      <c r="G25" s="55"/>
      <c r="H25" s="55"/>
      <c r="I25" s="1"/>
      <c r="J25" s="60"/>
      <c r="K25" s="60"/>
      <c r="L25" s="60"/>
      <c r="M25" s="60"/>
      <c r="N25" s="60"/>
    </row>
    <row r="26" spans="1:14" x14ac:dyDescent="0.25">
      <c r="A26" s="150" t="s">
        <v>117</v>
      </c>
      <c r="B26" s="150"/>
      <c r="C26" s="150"/>
      <c r="D26" s="150"/>
      <c r="E26" s="150"/>
      <c r="F26" s="150"/>
      <c r="G26" s="150"/>
      <c r="H26" s="150"/>
      <c r="I26" s="150"/>
      <c r="J26" s="60"/>
      <c r="K26" s="60"/>
      <c r="L26" s="60"/>
      <c r="M26" s="60"/>
      <c r="N26" s="60"/>
    </row>
    <row r="27" spans="1:14" x14ac:dyDescent="0.25">
      <c r="A27" s="104"/>
      <c r="B27" s="104"/>
      <c r="C27" s="104"/>
      <c r="D27" s="104"/>
      <c r="E27" s="104"/>
      <c r="F27" s="104"/>
      <c r="G27" s="104"/>
      <c r="H27" s="104"/>
      <c r="I27" s="104"/>
      <c r="J27" s="60"/>
      <c r="K27" s="60"/>
      <c r="L27" s="60"/>
      <c r="M27" s="60"/>
      <c r="N27" s="60"/>
    </row>
    <row r="28" spans="1:14" x14ac:dyDescent="0.25">
      <c r="A28" s="104"/>
      <c r="B28" s="12" t="s">
        <v>122</v>
      </c>
      <c r="C28" s="104"/>
      <c r="D28" s="59"/>
      <c r="E28" s="58" t="s">
        <v>113</v>
      </c>
      <c r="F28" s="104"/>
      <c r="G28" s="104"/>
      <c r="H28" s="104"/>
      <c r="I28" s="104"/>
      <c r="J28" s="60"/>
      <c r="K28" s="60"/>
      <c r="L28" s="60"/>
      <c r="M28" s="60"/>
      <c r="N28" s="60"/>
    </row>
    <row r="29" spans="1:14" ht="3" customHeight="1" x14ac:dyDescent="0.25">
      <c r="A29" s="104"/>
      <c r="B29" s="12"/>
      <c r="C29" s="104"/>
      <c r="D29" s="105"/>
      <c r="E29" s="58"/>
      <c r="F29" s="104"/>
      <c r="G29" s="104"/>
      <c r="H29" s="104"/>
      <c r="I29" s="104"/>
      <c r="J29" s="60"/>
      <c r="K29" s="60"/>
      <c r="L29" s="60"/>
      <c r="M29" s="60"/>
      <c r="N29" s="60"/>
    </row>
    <row r="30" spans="1:14" ht="15" customHeight="1" x14ac:dyDescent="0.25">
      <c r="A30" s="104"/>
      <c r="B30" s="12" t="s">
        <v>123</v>
      </c>
      <c r="C30" s="104"/>
      <c r="D30" s="106">
        <f>IF(D14=0,"",120*D28/D14)</f>
        <v>0</v>
      </c>
      <c r="E30" s="12" t="s">
        <v>114</v>
      </c>
      <c r="F30" s="104"/>
      <c r="G30" s="104"/>
      <c r="H30" s="104"/>
      <c r="I30" s="104"/>
      <c r="J30" s="60"/>
      <c r="K30" s="60"/>
      <c r="L30" s="60"/>
      <c r="M30" s="60"/>
      <c r="N30" s="60"/>
    </row>
    <row r="31" spans="1:14" ht="3.75" customHeight="1" x14ac:dyDescent="0.25">
      <c r="A31" s="104"/>
      <c r="B31" s="12"/>
      <c r="C31" s="104"/>
      <c r="D31" s="105"/>
      <c r="E31" s="58"/>
      <c r="F31" s="104"/>
      <c r="G31" s="104"/>
      <c r="H31" s="104"/>
      <c r="I31" s="104"/>
      <c r="J31" s="60"/>
      <c r="K31" s="60"/>
      <c r="L31" s="60"/>
      <c r="M31" s="60"/>
      <c r="N31" s="60"/>
    </row>
    <row r="32" spans="1:14" x14ac:dyDescent="0.25">
      <c r="A32" s="1"/>
      <c r="B32" s="12" t="s">
        <v>121</v>
      </c>
      <c r="C32" s="1"/>
      <c r="D32" s="106" t="str">
        <f>IF(D16=0,"",D18*(D30/D16)^3)</f>
        <v/>
      </c>
      <c r="E32" s="12" t="s">
        <v>109</v>
      </c>
      <c r="F32" s="55"/>
      <c r="G32" s="55"/>
      <c r="H32" s="55"/>
      <c r="I32" s="1"/>
      <c r="J32" s="60"/>
      <c r="K32" s="60"/>
      <c r="L32" s="60"/>
      <c r="M32" s="60"/>
      <c r="N32" s="60"/>
    </row>
    <row r="33" spans="1:15" x14ac:dyDescent="0.25">
      <c r="A33" s="1"/>
      <c r="B33" s="1"/>
      <c r="C33" s="1"/>
      <c r="D33" s="1"/>
      <c r="E33" s="1"/>
      <c r="F33" s="55"/>
      <c r="G33" s="55"/>
      <c r="H33" s="55"/>
      <c r="I33" s="1"/>
      <c r="J33" s="60"/>
      <c r="K33" s="60"/>
      <c r="L33" s="60"/>
      <c r="M33" s="60"/>
      <c r="N33" s="60"/>
    </row>
    <row r="34" spans="1:15" x14ac:dyDescent="0.25">
      <c r="A34" s="150" t="s">
        <v>118</v>
      </c>
      <c r="B34" s="150"/>
      <c r="C34" s="150"/>
      <c r="D34" s="150"/>
      <c r="E34" s="150"/>
      <c r="F34" s="150"/>
      <c r="G34" s="150"/>
      <c r="H34" s="150"/>
      <c r="I34" s="150"/>
      <c r="J34" s="61"/>
      <c r="K34" s="61"/>
      <c r="L34" s="61"/>
      <c r="M34" s="61"/>
      <c r="N34" s="61"/>
      <c r="O34" s="61"/>
    </row>
    <row r="35" spans="1:15" x14ac:dyDescent="0.25">
      <c r="A35" s="1"/>
      <c r="B35" s="1"/>
      <c r="C35" s="55"/>
      <c r="D35" s="55"/>
      <c r="E35" s="55"/>
      <c r="F35" s="55"/>
      <c r="G35" s="1"/>
      <c r="H35" s="1"/>
      <c r="I35" s="1"/>
      <c r="J35" s="60"/>
      <c r="K35" s="60"/>
      <c r="L35" s="60"/>
      <c r="M35" s="60"/>
      <c r="N35" s="60"/>
    </row>
    <row r="36" spans="1:15" x14ac:dyDescent="0.25">
      <c r="A36" s="1"/>
      <c r="B36" s="58" t="s">
        <v>115</v>
      </c>
      <c r="C36" s="100"/>
      <c r="D36" s="70"/>
      <c r="E36" s="12" t="s">
        <v>76</v>
      </c>
      <c r="F36" s="55"/>
      <c r="I36" s="1"/>
      <c r="J36" s="60"/>
      <c r="K36" s="60"/>
      <c r="L36" s="60"/>
      <c r="M36" s="60"/>
      <c r="N36" s="60"/>
    </row>
    <row r="37" spans="1:15" x14ac:dyDescent="0.25">
      <c r="A37" s="1"/>
      <c r="B37" s="1"/>
      <c r="C37" s="55"/>
      <c r="D37" s="1"/>
      <c r="E37" s="1"/>
      <c r="F37" s="1"/>
      <c r="G37" s="1"/>
      <c r="H37" s="1"/>
      <c r="I37" s="1"/>
      <c r="J37" s="60"/>
      <c r="K37" s="60"/>
      <c r="L37" s="60"/>
      <c r="M37" s="60"/>
      <c r="N37" s="60"/>
    </row>
    <row r="38" spans="1:15" x14ac:dyDescent="0.25">
      <c r="A38" s="150" t="s">
        <v>119</v>
      </c>
      <c r="B38" s="150"/>
      <c r="C38" s="150"/>
      <c r="D38" s="150"/>
      <c r="E38" s="150"/>
      <c r="F38" s="150"/>
      <c r="G38" s="150"/>
      <c r="H38" s="150"/>
      <c r="I38" s="150"/>
      <c r="J38" s="60"/>
      <c r="K38" s="60"/>
      <c r="L38" s="60"/>
      <c r="M38" s="60"/>
      <c r="N38" s="60"/>
    </row>
    <row r="39" spans="1:15" x14ac:dyDescent="0.25">
      <c r="A39" s="1"/>
      <c r="B39" s="1"/>
      <c r="C39" s="55"/>
      <c r="D39" s="1"/>
      <c r="E39" s="1"/>
      <c r="F39" s="1"/>
      <c r="G39" s="1"/>
      <c r="H39" s="1"/>
      <c r="I39" s="1"/>
      <c r="J39" s="60"/>
      <c r="K39" s="60"/>
      <c r="L39" s="60"/>
      <c r="M39" s="60"/>
      <c r="N39" s="60"/>
    </row>
    <row r="40" spans="1:15" ht="15.75" customHeight="1" x14ac:dyDescent="0.25">
      <c r="A40" s="1"/>
      <c r="B40" s="58" t="s">
        <v>80</v>
      </c>
      <c r="C40" s="55"/>
      <c r="D40" s="62"/>
      <c r="E40" s="65" t="s">
        <v>81</v>
      </c>
      <c r="F40" s="55"/>
      <c r="G40" s="1"/>
      <c r="H40" s="1"/>
      <c r="I40" s="1"/>
      <c r="J40" s="60"/>
      <c r="K40" s="60"/>
      <c r="L40" s="60"/>
      <c r="M40" s="60"/>
      <c r="N40" s="60"/>
    </row>
    <row r="41" spans="1:15" ht="24.75" customHeight="1" x14ac:dyDescent="0.25">
      <c r="A41" s="1"/>
      <c r="B41" s="146" t="s">
        <v>132</v>
      </c>
      <c r="C41" s="146"/>
      <c r="D41" s="146"/>
      <c r="E41" s="146"/>
      <c r="F41" s="146"/>
      <c r="G41" s="146"/>
      <c r="H41" s="146"/>
      <c r="I41" s="146"/>
      <c r="J41" s="60"/>
      <c r="K41" s="60"/>
      <c r="L41" s="60"/>
      <c r="M41" s="60"/>
      <c r="N41" s="60"/>
    </row>
    <row r="42" spans="1:15" x14ac:dyDescent="0.25">
      <c r="A42" s="1"/>
      <c r="B42" s="1"/>
      <c r="C42" s="55"/>
      <c r="D42" s="1"/>
      <c r="E42" s="1"/>
      <c r="F42" s="1"/>
      <c r="G42" s="1"/>
      <c r="H42" s="1"/>
      <c r="I42" s="1"/>
      <c r="J42" s="60"/>
      <c r="K42" s="60"/>
      <c r="L42" s="60"/>
      <c r="M42" s="60"/>
      <c r="N42" s="60"/>
    </row>
    <row r="43" spans="1:15" x14ac:dyDescent="0.25">
      <c r="A43" s="150" t="s">
        <v>120</v>
      </c>
      <c r="B43" s="150"/>
      <c r="C43" s="150"/>
      <c r="D43" s="150"/>
      <c r="E43" s="150"/>
      <c r="F43" s="150"/>
      <c r="G43" s="150"/>
      <c r="H43" s="150"/>
      <c r="I43" s="150"/>
      <c r="J43" s="60"/>
      <c r="K43" s="60"/>
      <c r="L43" s="60"/>
      <c r="M43" s="60"/>
      <c r="N43" s="60"/>
    </row>
    <row r="44" spans="1:15" x14ac:dyDescent="0.25">
      <c r="A44" s="1"/>
      <c r="B44" s="1"/>
      <c r="C44" s="1"/>
      <c r="D44" s="1"/>
      <c r="E44" s="1"/>
      <c r="F44" s="1"/>
      <c r="G44" s="1"/>
      <c r="H44" s="1"/>
      <c r="I44" s="1"/>
      <c r="J44" s="60"/>
      <c r="K44" s="60"/>
      <c r="L44" s="60"/>
      <c r="M44" s="60"/>
      <c r="N44" s="60"/>
    </row>
    <row r="45" spans="1:15" x14ac:dyDescent="0.25">
      <c r="A45" s="1"/>
      <c r="B45" s="58" t="s">
        <v>124</v>
      </c>
      <c r="C45" s="101"/>
      <c r="D45" s="102" t="str">
        <f>IF(D18="","",D18-D32)</f>
        <v/>
      </c>
      <c r="E45" s="12" t="s">
        <v>109</v>
      </c>
      <c r="F45" s="14"/>
      <c r="G45" s="102"/>
      <c r="I45" s="1"/>
      <c r="J45" s="60"/>
      <c r="K45" s="60"/>
      <c r="L45" s="60"/>
      <c r="M45" s="60"/>
      <c r="N45" s="60"/>
    </row>
    <row r="46" spans="1:15" ht="3.75" customHeight="1" x14ac:dyDescent="0.25">
      <c r="A46" s="1"/>
      <c r="B46" s="1"/>
      <c r="C46" s="55"/>
      <c r="D46" s="14"/>
      <c r="E46" s="12"/>
      <c r="F46" s="14"/>
      <c r="G46" s="14"/>
      <c r="I46" s="1"/>
      <c r="J46" s="60"/>
      <c r="K46" s="60"/>
      <c r="L46" s="60"/>
      <c r="M46" s="60"/>
      <c r="N46" s="60"/>
    </row>
    <row r="47" spans="1:15" x14ac:dyDescent="0.25">
      <c r="A47" s="1"/>
      <c r="B47" s="73" t="s">
        <v>84</v>
      </c>
      <c r="C47" s="55"/>
      <c r="D47" s="108" t="str">
        <f>IF(D45="","",D45*D22*D24)</f>
        <v/>
      </c>
      <c r="E47" s="78" t="s">
        <v>90</v>
      </c>
      <c r="F47" s="14"/>
      <c r="G47" s="103"/>
      <c r="I47" s="1"/>
      <c r="J47" s="60"/>
      <c r="K47" s="60"/>
      <c r="L47" s="60"/>
      <c r="M47" s="60"/>
      <c r="N47" s="60"/>
    </row>
    <row r="48" spans="1:15" ht="3.75" customHeight="1" x14ac:dyDescent="0.25">
      <c r="A48" s="1"/>
      <c r="B48" s="58"/>
      <c r="C48" s="55"/>
      <c r="D48" s="14"/>
      <c r="E48" s="12"/>
      <c r="F48" s="14"/>
      <c r="G48" s="14"/>
      <c r="I48" s="1"/>
      <c r="J48" s="60"/>
      <c r="K48" s="60"/>
      <c r="L48" s="60"/>
      <c r="M48" s="60"/>
      <c r="N48" s="60"/>
    </row>
    <row r="49" spans="1:9" x14ac:dyDescent="0.25">
      <c r="A49" s="1"/>
      <c r="B49" s="73" t="s">
        <v>86</v>
      </c>
      <c r="C49" s="55"/>
      <c r="D49" s="109" t="str">
        <f>IF(D47="","",D47*D40)</f>
        <v/>
      </c>
      <c r="E49" s="78" t="s">
        <v>91</v>
      </c>
      <c r="F49" s="14"/>
      <c r="G49" s="79"/>
      <c r="I49" s="1"/>
    </row>
    <row r="50" spans="1:9" ht="2.25" customHeight="1" x14ac:dyDescent="0.25">
      <c r="A50" s="1"/>
      <c r="B50" s="58"/>
      <c r="C50" s="52"/>
      <c r="D50" s="12"/>
      <c r="E50" s="12"/>
      <c r="F50" s="14"/>
      <c r="G50" s="12"/>
      <c r="I50" s="1"/>
    </row>
    <row r="51" spans="1:9" x14ac:dyDescent="0.25">
      <c r="A51" s="1"/>
      <c r="B51" s="58" t="s">
        <v>87</v>
      </c>
      <c r="C51" s="55"/>
      <c r="D51" s="109" t="str">
        <f>IF(D36="","",D36/D49)</f>
        <v/>
      </c>
      <c r="E51" s="12" t="s">
        <v>93</v>
      </c>
      <c r="F51" s="14"/>
      <c r="G51" s="12"/>
      <c r="I51" s="1"/>
    </row>
    <row r="52" spans="1:9" ht="2.25" customHeight="1" x14ac:dyDescent="0.25">
      <c r="A52" s="1"/>
      <c r="B52" s="74"/>
      <c r="C52" s="55"/>
      <c r="D52" s="12"/>
      <c r="E52" s="12"/>
      <c r="F52" s="14"/>
      <c r="G52" s="12"/>
      <c r="I52" s="1"/>
    </row>
    <row r="53" spans="1:9" ht="16.5" x14ac:dyDescent="0.25">
      <c r="A53" s="1"/>
      <c r="B53" s="75" t="s">
        <v>88</v>
      </c>
      <c r="C53" s="55"/>
      <c r="D53" s="109" t="str">
        <f>IF(D47="","",D47*D54)</f>
        <v/>
      </c>
      <c r="E53" s="84" t="s">
        <v>94</v>
      </c>
      <c r="F53" s="14"/>
      <c r="G53" s="79"/>
      <c r="I53" s="55"/>
    </row>
    <row r="54" spans="1:9" ht="15.75" customHeight="1" x14ac:dyDescent="0.25">
      <c r="A54" s="1"/>
      <c r="B54" s="76" t="s">
        <v>89</v>
      </c>
      <c r="C54" s="55"/>
      <c r="D54" s="82">
        <v>0.499</v>
      </c>
      <c r="E54" s="82" t="s">
        <v>92</v>
      </c>
      <c r="F54" s="14"/>
      <c r="G54" s="12"/>
      <c r="H54" s="12"/>
      <c r="I54" s="1"/>
    </row>
    <row r="55" spans="1:9" x14ac:dyDescent="0.25">
      <c r="A55" s="1"/>
      <c r="B55" s="83" t="s">
        <v>95</v>
      </c>
      <c r="C55" s="55"/>
      <c r="D55" s="12"/>
      <c r="E55" s="12"/>
      <c r="F55" s="14"/>
      <c r="G55" s="12"/>
      <c r="H55" s="12"/>
      <c r="I55" s="1"/>
    </row>
    <row r="56" spans="1:9" x14ac:dyDescent="0.25">
      <c r="A56" s="1"/>
      <c r="B56" s="1"/>
      <c r="C56" s="1"/>
      <c r="D56" s="1"/>
      <c r="E56" s="1"/>
      <c r="F56" s="1"/>
      <c r="G56" s="1"/>
      <c r="H56" s="1"/>
      <c r="I56" s="1"/>
    </row>
  </sheetData>
  <mergeCells count="10">
    <mergeCell ref="A43:I43"/>
    <mergeCell ref="B7:H7"/>
    <mergeCell ref="B4:H4"/>
    <mergeCell ref="B6:H6"/>
    <mergeCell ref="A26:I26"/>
    <mergeCell ref="B2:I2"/>
    <mergeCell ref="A12:I12"/>
    <mergeCell ref="A34:I34"/>
    <mergeCell ref="A38:I38"/>
    <mergeCell ref="B41:I41"/>
  </mergeCells>
  <dataValidations count="1">
    <dataValidation type="list" allowBlank="1" showInputMessage="1" showErrorMessage="1" sqref="D14">
      <formula1>"2,4,6,8,12,16,24"</formula1>
    </dataValidation>
  </dataValidations>
  <pageMargins left="0.7" right="0.7" top="1.6187499999999999" bottom="0.75" header="0.3" footer="0.3"/>
  <pageSetup scale="80" fitToWidth="0" orientation="portrait" horizontalDpi="0" verticalDpi="0" r:id="rId1"/>
  <headerFooter>
    <oddHeader>&amp;C&amp;G&amp;R&amp;"Arial,Negrita Cursiva"SISTEMAS ELECTROMOTRICES</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1. Datos entrada - Motores</vt:lpstr>
      <vt:lpstr>1. Datos entrada Caracteristica</vt:lpstr>
      <vt:lpstr>2. MAE Evaluación general</vt:lpstr>
      <vt:lpstr>3. MAE Sustitución motor</vt:lpstr>
      <vt:lpstr>4. MAE VSD</vt:lpstr>
      <vt:lpstr>'1. Datos entrada - Motores'!Área_de_impresión</vt:lpstr>
      <vt:lpstr>'2. MAE Evaluación general'!Área_de_impresión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Nadege Richards</dc:creator>
  <cp:lastModifiedBy>Nadege</cp:lastModifiedBy>
  <cp:revision/>
  <cp:lastPrinted>2015-07-18T03:03:01Z</cp:lastPrinted>
  <dcterms:created xsi:type="dcterms:W3CDTF">2015-05-02T16:23:14Z</dcterms:created>
  <dcterms:modified xsi:type="dcterms:W3CDTF">2015-07-27T22:58:56Z</dcterms:modified>
</cp:coreProperties>
</file>